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BB83EB70-7119-4A3B-B6E4-4ED18405816D}" xr6:coauthVersionLast="47" xr6:coauthVersionMax="47" xr10:uidLastSave="{00000000-0000-0000-0000-000000000000}"/>
  <bookViews>
    <workbookView xWindow="-110" yWindow="-110" windowWidth="25180" windowHeight="162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6" l="1"/>
  <c r="B78" i="6"/>
  <c r="B77" i="6"/>
  <c r="B76" i="6"/>
  <c r="B75" i="6"/>
  <c r="B73" i="6"/>
  <c r="B72" i="6"/>
  <c r="B71" i="6"/>
  <c r="B70" i="6"/>
  <c r="B69" i="6"/>
  <c r="B67" i="6"/>
  <c r="B66" i="6"/>
  <c r="B65" i="6"/>
  <c r="B64" i="6"/>
  <c r="B63" i="6"/>
  <c r="B61" i="6"/>
  <c r="B60" i="6"/>
  <c r="B59" i="6"/>
  <c r="B58" i="6"/>
  <c r="B57" i="6"/>
  <c r="B55" i="6"/>
  <c r="B54" i="6"/>
  <c r="B53" i="6"/>
  <c r="B52" i="6"/>
  <c r="B51" i="6"/>
  <c r="B49" i="6"/>
  <c r="B48" i="6"/>
  <c r="B47" i="6"/>
  <c r="B46" i="6"/>
  <c r="B45" i="6"/>
  <c r="B42" i="6"/>
  <c r="B41" i="6"/>
  <c r="B40" i="6"/>
  <c r="B39" i="6"/>
  <c r="B38" i="6"/>
  <c r="B36" i="6"/>
  <c r="B35" i="6"/>
  <c r="B34" i="6"/>
  <c r="B33" i="6"/>
  <c r="B32" i="6"/>
  <c r="B30" i="6"/>
  <c r="B29" i="6"/>
  <c r="B28" i="6"/>
  <c r="B27" i="6"/>
  <c r="B26" i="6"/>
  <c r="B24" i="6"/>
  <c r="B23" i="6"/>
  <c r="B22" i="6"/>
  <c r="B21" i="6"/>
  <c r="B20" i="6"/>
  <c r="B18" i="6"/>
  <c r="B17" i="6"/>
  <c r="B16" i="6"/>
  <c r="B15" i="6"/>
  <c r="B14" i="6"/>
  <c r="B12" i="6"/>
  <c r="B11" i="6"/>
  <c r="B10" i="6"/>
  <c r="B9" i="6"/>
  <c r="B8" i="6"/>
  <c r="E6" i="8"/>
  <c r="J7" i="3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N9" i="3" l="1"/>
  <c r="O9" i="3" s="1"/>
  <c r="D23" i="6"/>
  <c r="D12" i="6"/>
  <c r="D21" i="6"/>
  <c r="D11" i="6"/>
  <c r="D19" i="6"/>
  <c r="D10" i="6"/>
  <c r="D17" i="6"/>
  <c r="D9" i="6"/>
  <c r="D15" i="6"/>
  <c r="D8" i="6"/>
  <c r="A12" i="6"/>
  <c r="A11" i="6"/>
  <c r="A10" i="6"/>
  <c r="A9" i="6"/>
  <c r="A8" i="6"/>
  <c r="A67" i="6" l="1"/>
  <c r="A55" i="6"/>
  <c r="A66" i="6"/>
  <c r="A54" i="6"/>
  <c r="A65" i="6"/>
  <c r="A59" i="6"/>
  <c r="A64" i="6"/>
  <c r="A58" i="6"/>
  <c r="A63" i="6"/>
  <c r="A57" i="6"/>
  <c r="A30" i="6"/>
  <c r="A24" i="6"/>
  <c r="A29" i="6"/>
  <c r="A23" i="6"/>
  <c r="A28" i="6"/>
  <c r="A22" i="6"/>
  <c r="A27" i="6"/>
  <c r="A21" i="6"/>
  <c r="A26" i="6"/>
  <c r="A2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E36" i="12" l="1"/>
  <c r="F8" i="12"/>
  <c r="F36" i="12" s="1"/>
  <c r="N56" i="3" l="1"/>
  <c r="O56" i="3" s="1"/>
  <c r="B25" i="6"/>
  <c r="B62" i="6"/>
  <c r="E11" i="11"/>
  <c r="D11" i="11"/>
  <c r="A10" i="11"/>
  <c r="A9" i="11"/>
  <c r="A8" i="11"/>
  <c r="A7" i="11"/>
  <c r="A6" i="11"/>
  <c r="A79" i="6"/>
  <c r="A73" i="6"/>
  <c r="A61" i="6"/>
  <c r="A72" i="6"/>
  <c r="A60" i="6"/>
  <c r="A49" i="6"/>
  <c r="A42" i="6"/>
  <c r="A36" i="6"/>
  <c r="A18" i="6"/>
  <c r="A78" i="6"/>
  <c r="A48" i="6"/>
  <c r="A41" i="6"/>
  <c r="A35" i="6"/>
  <c r="A17" i="6"/>
  <c r="A77" i="6"/>
  <c r="A71" i="6"/>
  <c r="A53" i="6"/>
  <c r="A47" i="6"/>
  <c r="A40" i="6"/>
  <c r="A34" i="6"/>
  <c r="A16" i="6"/>
  <c r="A76" i="6"/>
  <c r="A70" i="6"/>
  <c r="A52" i="6"/>
  <c r="A46" i="6"/>
  <c r="A39" i="6"/>
  <c r="A33" i="6"/>
  <c r="A15" i="6"/>
  <c r="A75" i="6"/>
  <c r="A69" i="6"/>
  <c r="A51" i="6"/>
  <c r="A45" i="6"/>
  <c r="A38" i="6"/>
  <c r="A32" i="6"/>
  <c r="A14" i="6"/>
  <c r="B31" i="6" l="1"/>
  <c r="B68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F6" i="8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4" i="3" l="1"/>
  <c r="O54" i="3" s="1"/>
  <c r="N38" i="3"/>
  <c r="O38" i="3" s="1"/>
  <c r="N22" i="3"/>
  <c r="O22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N46" i="3"/>
  <c r="O46" i="3" s="1"/>
  <c r="N30" i="3"/>
  <c r="O30" i="3" s="1"/>
  <c r="N14" i="3"/>
  <c r="O14" i="3" s="1"/>
  <c r="N53" i="3"/>
  <c r="O53" i="3" s="1"/>
  <c r="N51" i="3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 s="1"/>
  <c r="N42" i="3"/>
  <c r="O42" i="3" s="1"/>
  <c r="N34" i="3"/>
  <c r="O34" i="3" s="1"/>
  <c r="N26" i="3"/>
  <c r="O26" i="3" s="1"/>
  <c r="N18" i="3"/>
  <c r="O18" i="3" s="1"/>
  <c r="N10" i="3"/>
  <c r="O10" i="3" s="1"/>
  <c r="N45" i="3"/>
  <c r="O45" i="3" s="1"/>
  <c r="N49" i="3"/>
  <c r="O49" i="3" s="1"/>
  <c r="N41" i="3"/>
  <c r="O41" i="3" s="1"/>
  <c r="N33" i="3"/>
  <c r="O33" i="3" s="1"/>
  <c r="N25" i="3"/>
  <c r="O25" i="3" s="1"/>
  <c r="N17" i="3"/>
  <c r="O17" i="3" s="1"/>
  <c r="N8" i="3"/>
  <c r="O8" i="3" s="1"/>
  <c r="N7" i="3"/>
  <c r="O7" i="3" s="1"/>
  <c r="N40" i="3"/>
  <c r="O40" i="3" s="1"/>
  <c r="N24" i="3"/>
  <c r="O24" i="3" s="1"/>
  <c r="N16" i="3"/>
  <c r="O16" i="3" s="1"/>
  <c r="N48" i="3"/>
  <c r="O48" i="3" s="1"/>
  <c r="N32" i="3"/>
  <c r="O32" i="3" s="1"/>
  <c r="N55" i="3"/>
  <c r="O55" i="3" s="1"/>
  <c r="N47" i="3"/>
  <c r="O47" i="3" s="1"/>
  <c r="N39" i="3"/>
  <c r="O39" i="3" s="1"/>
  <c r="N31" i="3"/>
  <c r="O31" i="3" s="1"/>
  <c r="N23" i="3"/>
  <c r="O23" i="3" s="1"/>
  <c r="N15" i="3"/>
  <c r="O15" i="3" s="1"/>
  <c r="N37" i="3"/>
  <c r="O37" i="3" s="1"/>
  <c r="N29" i="3"/>
  <c r="O29" i="3" s="1"/>
  <c r="N21" i="3"/>
  <c r="O21" i="3" s="1"/>
  <c r="N13" i="3"/>
  <c r="O13" i="3" s="1"/>
  <c r="J6" i="9"/>
  <c r="F8" i="8"/>
  <c r="J14" i="9"/>
  <c r="F27" i="8"/>
  <c r="I36" i="9"/>
  <c r="E36" i="7"/>
  <c r="F7" i="7"/>
  <c r="F36" i="7" s="1"/>
  <c r="F36" i="8"/>
  <c r="E36" i="8"/>
  <c r="L6" i="3"/>
  <c r="F17" i="6" l="1"/>
  <c r="H17" i="6" s="1"/>
  <c r="B7" i="11"/>
  <c r="F7" i="11" s="1"/>
  <c r="F15" i="6"/>
  <c r="B6" i="11"/>
  <c r="F6" i="11" s="1"/>
  <c r="B8" i="11"/>
  <c r="F8" i="11" s="1"/>
  <c r="F19" i="6"/>
  <c r="H19" i="6" s="1"/>
  <c r="J36" i="9"/>
  <c r="B37" i="6"/>
  <c r="B74" i="6"/>
  <c r="B10" i="11"/>
  <c r="F10" i="11" s="1"/>
  <c r="F23" i="6"/>
  <c r="H23" i="6" s="1"/>
  <c r="F21" i="6"/>
  <c r="H21" i="6" s="1"/>
  <c r="B9" i="11"/>
  <c r="F9" i="11" s="1"/>
  <c r="B56" i="6"/>
  <c r="B19" i="6"/>
  <c r="B7" i="6"/>
  <c r="B44" i="6"/>
  <c r="H15" i="6" l="1"/>
  <c r="C6" i="11"/>
  <c r="G6" i="11" s="1"/>
  <c r="C7" i="11"/>
  <c r="G7" i="11" s="1"/>
  <c r="C8" i="11"/>
  <c r="G8" i="11" s="1"/>
  <c r="C10" i="11"/>
  <c r="G10" i="11" s="1"/>
  <c r="C9" i="11"/>
  <c r="G9" i="11" s="1"/>
  <c r="B13" i="6"/>
  <c r="B6" i="6" s="1"/>
  <c r="E11" i="6" l="1"/>
  <c r="F22" i="6"/>
  <c r="H22" i="6" s="1"/>
  <c r="E9" i="6"/>
  <c r="F18" i="6"/>
  <c r="H18" i="6" s="1"/>
  <c r="E8" i="6"/>
  <c r="F16" i="6"/>
  <c r="E10" i="6"/>
  <c r="F20" i="6"/>
  <c r="H20" i="6" s="1"/>
  <c r="E12" i="6"/>
  <c r="F24" i="6"/>
  <c r="H24" i="6" s="1"/>
  <c r="B50" i="6"/>
  <c r="H16" i="6" l="1"/>
  <c r="H25" i="6" s="1"/>
  <c r="F25" i="6"/>
  <c r="B43" i="6"/>
  <c r="B5" i="6" s="1"/>
  <c r="H6" i="6" l="1"/>
  <c r="H5" i="6"/>
  <c r="H11" i="6"/>
  <c r="H12" i="6"/>
  <c r="H9" i="6"/>
  <c r="H8" i="6"/>
  <c r="H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70F570A8-1553-4977-8EF8-57501A11A104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8986CA17-93F5-4A0A-AA25-9A20899883D7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<sst xmlns="http://schemas.openxmlformats.org/spreadsheetml/2006/main" count="1490" uniqueCount="782">
  <si>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</si>
  <si>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</si>
  <si>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</si>
  <si>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</si>
  <si>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</si>
  <si>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</si>
  <si>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</si>
  <si>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</si>
  <si>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</si>
  <si>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</si>
  <si>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</si>
  <si>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</si>
  <si>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</si>
  <si>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</si>
  <si>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</si>
  <si>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</si>
  <si>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</si>
  <si>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</si>
  <si>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</si>
  <si>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</si>
  <si>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</si>
  <si>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</si>
  <si>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</si>
  <si>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</si>
  <si>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</si>
  <si>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</si>
  <si>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</si>
  <si>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</si>
  <si>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</si>
  <si>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</si>
  <si>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</si>
  <si>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</si>
  <si>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</si>
  <si>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</si>
  <si>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</si>
  <si>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</si>
  <si>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</si>
  <si>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</si>
  <si>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</si>
  <si>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</si>
  <si>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</si>
  <si>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</si>
  <si>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</si>
  <si>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</si>
  <si>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</si>
  <si>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</si>
  <si>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</si>
  <si>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</si>
  <si>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</si>
  <si>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</si>
  <si>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</si>
  <si>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</si>
  <si>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</si>
  <si>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</si>
  <si>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</si>
  <si>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</si>
  <si>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</si>
  <si>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</si>
  <si>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</si>
  <si>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</si>
  <si>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</si>
  <si>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</si>
  <si>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</si>
  <si>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</si>
  <si>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</si>
  <si>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</si>
  <si>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</si>
  <si>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</si>
  <si>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</si>
  <si>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</si>
  <si>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</si>
  <si>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</si>
  <si>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</si>
  <si>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</si>
  <si>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</si>
  <si>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</si>
  <si>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</si>
  <si>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</si>
  <si>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</si>
  <si>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</si>
  <si>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</si>
  <si>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</si>
  <si>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</si>
  <si>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</si>
  <si>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</si>
  <si>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</si>
  <si>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</si>
  <si>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</si>
  <si>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</si>
  <si>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</si>
  <si>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</si>
  <si>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</si>
  <si>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</si>
  <si>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</si>
  <si>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</si>
  <si>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</si>
  <si>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</si>
  <si>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</si>
  <si>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</si>
  <si>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</si>
  <si>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</si>
  <si>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</si>
  <si>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</si>
  <si>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</si>
  <si>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</si>
  <si>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</si>
  <si>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</si>
  <si>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</si>
  <si>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</si>
  <si>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</si>
  <si>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</si>
  <si>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</si>
  <si>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</si>
  <si>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</si>
  <si>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</si>
  <si>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</si>
  <si>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</si>
  <si>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</si>
  <si>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</si>
  <si>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</si>
  <si>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</si>
  <si>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</si>
  <si>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</si>
  <si>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</si>
  <si>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</si>
  <si>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</si>
  <si>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</si>
  <si>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</si>
  <si>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</si>
  <si>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</si>
  <si>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</si>
  <si>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</si>
  <si>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</si>
  <si>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</si>
  <si>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</si>
  <si>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</si>
  <si>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</si>
  <si>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</si>
  <si>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</si>
  <si>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</si>
  <si>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</si>
  <si>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</si>
  <si>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</si>
  <si>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</si>
  <si>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</si>
  <si>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</si>
  <si>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</si>
  <si>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</si>
  <si>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</si>
  <si>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</si>
  <si>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</si>
  <si>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</si>
  <si>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</si>
  <si>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</si>
  <si>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</si>
  <si>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</si>
  <si>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</si>
  <si>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</si>
  <si>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</si>
  <si>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</si>
  <si>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</si>
  <si>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</si>
  <si>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</si>
  <si>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</si>
  <si>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</si>
  <si>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</si>
  <si>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</si>
  <si>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</si>
  <si>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</si>
  <si>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</si>
  <si>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</si>
  <si>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</si>
  <si>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</si>
  <si>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</si>
  <si>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</si>
  <si>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</si>
  <si>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</si>
  <si>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</si>
  <si>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</si>
  <si>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</si>
  <si>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</si>
  <si>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</si>
  <si>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</si>
  <si>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</si>
  <si>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</si>
  <si>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</si>
  <si>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</si>
  <si>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</si>
  <si>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</si>
  <si>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</si>
  <si>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</si>
  <si>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</si>
  <si>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</si>
  <si>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</si>
  <si>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</si>
  <si>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</si>
  <si>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</si>
  <si>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</si>
  <si>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</si>
  <si>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</si>
  <si>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</si>
  <si>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</si>
  <si>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</si>
  <si>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</si>
  <si>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</si>
  <si>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</si>
  <si>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</si>
  <si>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</si>
  <si>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</si>
  <si>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</si>
  <si>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</si>
  <si>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</si>
  <si>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</si>
  <si>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</si>
  <si>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</si>
  <si>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</si>
  <si>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</si>
  <si>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</si>
  <si>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</si>
  <si>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</si>
  <si>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</si>
  <si>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</si>
  <si>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</si>
  <si>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</si>
  <si>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</si>
  <si>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</si>
  <si>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</si>
  <si>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</si>
  <si>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</si>
  <si>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</si>
  <si>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</si>
  <si>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</si>
  <si>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</si>
  <si>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</si>
  <si>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</si>
  <si>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</si>
  <si>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</si>
  <si>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</si>
  <si>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</si>
  <si>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</si>
  <si>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</si>
  <si>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</si>
  <si>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</si>
  <si>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</si>
  <si>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</si>
  <si>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</si>
  <si>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</si>
  <si>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</si>
  <si>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</si>
  <si>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</si>
  <si>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</si>
  <si>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</si>
  <si>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</si>
  <si>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</si>
  <si>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</si>
  <si>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</si>
  <si>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</si>
  <si>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</si>
  <si>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</si>
  <si>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</si>
  <si>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</si>
  <si>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</si>
  <si>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</si>
  <si>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</si>
  <si>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</si>
  <si>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</si>
  <si>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</si>
  <si>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</si>
  <si>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</si>
  <si>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</si>
  <si>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</si>
  <si>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</si>
  <si>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</si>
  <si>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</si>
  <si>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</si>
  <si>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</si>
  <si>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</si>
  <si>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</si>
  <si>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</si>
  <si>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</si>
  <si>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</si>
  <si>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</si>
  <si>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</si>
  <si>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</si>
  <si>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</si>
  <si>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</si>
  <si>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</si>
  <si>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</si>
  <si>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</si>
  <si>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</si>
  <si>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</si>
  <si>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</si>
  <si>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</si>
  <si>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</si>
  <si>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</si>
  <si>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</si>
  <si>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</si>
  <si>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</si>
  <si>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</si>
  <si>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</si>
  <si>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</si>
  <si>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</si>
  <si>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</si>
  <si>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</si>
  <si>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</si>
  <si>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</si>
  <si>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</si>
  <si>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</si>
  <si>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</si>
  <si>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</si>
  <si>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</si>
  <si>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</si>
  <si>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</si>
  <si>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</si>
  <si>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</si>
  <si>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</si>
  <si>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</si>
  <si>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</si>
  <si>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</si>
  <si>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</si>
  <si>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</si>
  <si>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</si>
  <si>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</si>
  <si>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</si>
  <si>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</si>
  <si>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</si>
  <si>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</si>
  <si>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</si>
  <si>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</si>
  <si>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</si>
  <si>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</si>
  <si>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</si>
  <si>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</si>
  <si>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</si>
  <si>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</si>
  <si>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</si>
  <si>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</si>
  <si>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</si>
  <si>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</si>
  <si>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</si>
  <si>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</si>
  <si>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</si>
  <si>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</si>
  <si>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</si>
  <si>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</si>
  <si>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</si>
  <si>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</si>
  <si>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</si>
  <si>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</si>
  <si>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</si>
  <si>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</si>
  <si>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</si>
  <si>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</si>
  <si>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</si>
  <si>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</si>
  <si>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</si>
  <si>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</si>
  <si>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</si>
  <si>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</si>
  <si>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</si>
  <si>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</si>
  <si>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</si>
  <si>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</si>
  <si>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</si>
  <si>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</si>
  <si>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</si>
  <si>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</si>
  <si>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</si>
  <si>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</si>
  <si>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</si>
  <si>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</si>
  <si>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</si>
  <si>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</si>
  <si>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</si>
  <si>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</si>
  <si>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</si>
  <si>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</si>
  <si>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</si>
  <si>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</si>
  <si>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</si>
  <si>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</si>
  <si>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</si>
  <si>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</si>
  <si>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</si>
  <si>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</si>
  <si>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</si>
  <si>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</si>
  <si>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</si>
  <si>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</si>
  <si>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</si>
  <si>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</si>
  <si>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</si>
  <si>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</si>
  <si>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</si>
  <si>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</si>
  <si>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</si>
  <si>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</si>
  <si>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</si>
  <si>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</si>
  <si>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</si>
  <si>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</si>
  <si>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</si>
  <si>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</si>
  <si>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</si>
  <si>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</si>
  <si>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</si>
  <si>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</si>
  <si>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</si>
  <si>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</si>
  <si>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</si>
  <si>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</si>
  <si>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</si>
  <si>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</si>
  <si>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</si>
  <si>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</si>
  <si>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</si>
  <si>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</si>
  <si>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</si>
  <si>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</si>
  <si>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</si>
  <si>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</si>
  <si>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</si>
  <si>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</si>
  <si>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</si>
  <si>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</si>
  <si>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</si>
  <si>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</si>
  <si>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</si>
  <si>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</si>
  <si>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</si>
  <si>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</si>
  <si>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</si>
  <si>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</si>
  <si>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</si>
  <si>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</si>
  <si>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</si>
  <si>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</si>
  <si>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</si>
  <si>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</si>
  <si>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</si>
  <si>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</si>
  <si>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</si>
  <si>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</si>
  <si>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</si>
  <si>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</si>
  <si>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</si>
  <si>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</si>
  <si>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</si>
  <si>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</si>
  <si>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</si>
  <si>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</si>
  <si>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</si>
  <si>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</si>
  <si>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</si>
  <si>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</si>
  <si>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</si>
  <si>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</si>
  <si>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</si>
  <si>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</si>
  <si>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</si>
  <si>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</si>
  <si>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</si>
  <si>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</si>
  <si>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</si>
  <si>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</si>
  <si>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</si>
  <si>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</si>
  <si>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</si>
  <si>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</si>
  <si>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</si>
  <si>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</si>
  <si>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</si>
  <si>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</si>
  <si>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</si>
  <si>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</si>
  <si>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</si>
  <si>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</si>
  <si>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</si>
  <si>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</si>
  <si>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</si>
  <si>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</si>
  <si>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</si>
  <si>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</si>
  <si>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</si>
  <si>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</si>
  <si>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</si>
  <si>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</si>
  <si>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</si>
  <si>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</si>
  <si>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</si>
  <si>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</si>
  <si>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</si>
  <si>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</si>
  <si>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</si>
  <si>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</si>
  <si>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</si>
  <si>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</si>
  <si>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</si>
  <si>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</si>
  <si>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</si>
  <si>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</si>
  <si>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</si>
  <si>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</si>
  <si>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</si>
  <si>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</si>
  <si>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</si>
  <si>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</si>
  <si>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</si>
  <si>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</si>
  <si>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</si>
  <si>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</si>
  <si>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</si>
  <si>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</si>
  <si>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</si>
  <si>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</si>
  <si>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</si>
  <si>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</si>
  <si>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</si>
  <si>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</si>
  <si>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</si>
  <si>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</si>
  <si>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</si>
  <si>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</si>
  <si>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</si>
  <si>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</si>
  <si>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</si>
  <si>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</si>
  <si>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</si>
  <si>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</si>
  <si>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</si>
  <si>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</si>
  <si>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</si>
  <si>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</si>
  <si>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</si>
  <si>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</si>
  <si>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</si>
  <si>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</si>
  <si>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</si>
  <si>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</si>
  <si>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</si>
  <si>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</si>
  <si>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</si>
  <si>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</si>
  <si>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</si>
  <si>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</si>
  <si>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</si>
  <si>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</si>
  <si>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</si>
  <si>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</si>
  <si>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</si>
  <si>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</si>
  <si>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</si>
  <si>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</si>
  <si>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</si>
  <si>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</si>
  <si>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</si>
  <si>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</si>
  <si>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</si>
  <si>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</si>
  <si>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</si>
  <si>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</si>
  <si>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</si>
  <si>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</si>
  <si>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</si>
  <si>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</si>
  <si>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</si>
  <si>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</si>
  <si>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</si>
  <si>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</si>
  <si>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</si>
  <si>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</si>
  <si>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</si>
  <si>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</si>
  <si>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</si>
  <si>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</si>
  <si>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</si>
  <si>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</si>
  <si>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</si>
  <si>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</si>
  <si>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</si>
  <si>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</si>
  <si>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</si>
  <si>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</si>
  <si>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</si>
  <si>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</si>
  <si>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</si>
  <si>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</si>
  <si>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</si>
  <si>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</si>
  <si>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</si>
  <si>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</si>
  <si>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</si>
  <si>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</si>
  <si>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</si>
  <si>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</si>
  <si>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</si>
  <si>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</si>
  <si>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</si>
  <si>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</si>
  <si>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</si>
  <si>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</si>
  <si>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</si>
  <si>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</si>
  <si>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</si>
  <si>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</si>
  <si>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</si>
  <si>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</si>
  <si>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</si>
  <si>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</si>
  <si>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</si>
  <si>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</si>
  <si>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</si>
  <si>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</si>
  <si>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</si>
  <si>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</si>
  <si>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</si>
  <si>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</si>
  <si>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</si>
  <si>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</si>
  <si>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</si>
  <si>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</si>
  <si>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</si>
  <si>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</si>
  <si>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</si>
  <si>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</si>
  <si>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</si>
  <si>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</si>
  <si>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</si>
  <si>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</si>
  <si>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</si>
  <si>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</si>
  <si>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</si>
  <si>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</si>
  <si>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</si>
  <si>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</si>
  <si>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</si>
  <si>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</si>
  <si>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</si>
  <si>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</si>
  <si>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</si>
  <si>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</si>
  <si>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</si>
  <si>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</si>
  <si>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</si>
  <si>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</si>
  <si>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</si>
  <si>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</si>
  <si>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</si>
  <si>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</si>
  <si>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</si>
  <si>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</si>
  <si>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</si>
  <si>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</si>
  <si>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</si>
  <si>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</si>
  <si>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</si>
  <si>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</si>
  <si>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</si>
  <si>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</si>
  <si>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</si>
  <si>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</si>
  <si>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</si>
  <si>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</si>
  <si>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</si>
  <si>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</si>
  <si>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</si>
  <si>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</si>
  <si>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</si>
  <si>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</si>
  <si>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</si>
  <si>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</si>
  <si>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</si>
  <si>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</si>
  <si>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</si>
  <si>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</si>
  <si>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</si>
  <si>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</si>
  <si>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</si>
  <si>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</si>
  <si>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</si>
  <si>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</si>
  <si>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</si>
  <si>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</si>
  <si>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</si>
  <si>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</si>
  <si>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</si>
  <si>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</si>
  <si>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</si>
  <si>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</si>
  <si>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</si>
  <si>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</si>
  <si>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</si>
  <si>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</si>
  <si>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</si>
  <si>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</si>
  <si>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</si>
  <si>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</si>
  <si>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</si>
  <si>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</si>
  <si>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</si>
  <si>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</si>
  <si>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</si>
  <si>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</si>
  <si>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</si>
  <si>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</si>
  <si>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</si>
  <si>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</si>
  <si>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</si>
  <si>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</si>
  <si>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</si>
  <si>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</si>
  <si>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</si>
  <si>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</si>
  <si>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</si>
  <si>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</si>
  <si>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</si>
  <si>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</si>
  <si>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</si>
  <si>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</si>
  <si>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</si>
  <si>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</si>
  <si>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</si>
  <si>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</si>
  <si>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</si>
  <si>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</si>
  <si>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</si>
  <si>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</si>
  <si>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</si>
  <si>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</si>
  <si>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</si>
  <si>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</si>
  <si>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</si>
  <si>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</si>
  <si>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</si>
  <si>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</si>
  <si>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</si>
  <si>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</si>
  <si>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</si>
  <si>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</si>
  <si>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</si>
  <si>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</si>
  <si>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</si>
  <si>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</si>
  <si>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</si>
  <si>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</si>
  <si>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</si>
  <si>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</si>
  <si>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</si>
  <si>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</si>
  <si>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</si>
  <si>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</si>
  <si>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</si>
  <si>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</si>
  <si>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</si>
  <si>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</si>
  <si>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</si>
  <si>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</si>
  <si>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</si>
  <si>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</si>
  <si>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</si>
  <si>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</si>
  <si>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</si>
  <si>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</si>
  <si>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</si>
  <si>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</si>
  <si>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Hrubá měsíční mzda (Kč/měsíc) k úvazku 1,0 dle průměru z ISPV</t>
  </si>
  <si>
    <t>Poznámka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</si>
  <si>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</si>
  <si>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</si>
  <si>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</si>
  <si>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</si>
  <si>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</si>
  <si>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</si>
  <si>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</si>
  <si>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</si>
  <si>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</si>
  <si>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Příloha podnikatelského záměru / Tabulka rozpočtových položek</t>
  </si>
  <si>
    <t>Výše způsobilých výdajů v rozpočtové položce odpisy je omezena max. 20 % způsobilých výdajů z celkových způsobilých výdajů.</t>
  </si>
  <si>
    <t>Osobní náklady - PV</t>
  </si>
  <si>
    <t>Osobní náklady - EV</t>
  </si>
  <si>
    <t>PV - výše osobních nákladů zahrnutých do způsobilých výdajů za zaměstnance</t>
  </si>
  <si>
    <t>EV - výše osobních nákladů zahrnutých do způsobilých výdajů za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</si>
</sst>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7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6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6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1" xfId="0" applyNumberFormat="1" applyBorder="1"/>
    <xf numFmtId="169" fontId="0" fillId="0" borderId="0" xfId="0" applyNumberFormat="1"/>
    <xf numFmtId="169" fontId="26" fillId="2" borderId="0" xfId="0" applyNumberFormat="1" applyFont="1" applyFill="1"/>
    <xf numFmtId="0" fontId="0" fillId="0" borderId="34" xfId="0" applyBorder="1"/>
    <xf numFmtId="169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69" fontId="26" fillId="2" borderId="35" xfId="0" applyNumberFormat="1" applyFont="1" applyFill="1" applyBorder="1"/>
    <xf numFmtId="169" fontId="26" fillId="2" borderId="36" xfId="0" applyNumberFormat="1" applyFont="1" applyFill="1" applyBorder="1"/>
    <xf numFmtId="0" fontId="26" fillId="0" borderId="0" xfId="0" applyFont="1"/>
    <xf numFmtId="0" fontId="1" fillId="3" borderId="6" xfId="0" applyFont="1" applyFill="1" applyBorder="1"/>
    <xf numFmtId="169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69" fontId="0" fillId="0" borderId="1" xfId="0" applyNumberFormat="1" applyBorder="1" applyAlignment="1">
      <alignment wrapText="1"/>
    </xf>
    <xf numFmtId="169" fontId="0" fillId="0" borderId="11" xfId="0" applyNumberFormat="1" applyBorder="1" applyAlignment="1">
      <alignment wrapText="1"/>
    </xf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170" fontId="0" fillId="0" borderId="0" xfId="0" applyNumberFormat="1" applyAlignment="1">
      <alignment horizontal="right"/>
    </xf>
    <xf numFmtId="0" fontId="1" fillId="0" borderId="0" xfId="0" applyFont="1"/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69" fontId="0" fillId="3" borderId="11" xfId="0" applyNumberFormat="1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69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69" fontId="0" fillId="0" borderId="34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170" fontId="0" fillId="0" borderId="46" xfId="1" applyNumberFormat="1" applyFont="1" applyBorder="1" applyAlignment="1">
      <alignment wrapText="1"/>
    </xf>
    <xf numFmtId="0" fontId="26" fillId="13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6" fillId="1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8" fillId="0" borderId="0" xfId="0" applyFont="1"/>
    <xf numFmtId="0" fontId="26" fillId="13" borderId="34" xfId="0" applyFont="1" applyFill="1" applyBorder="1"/>
    <xf numFmtId="10" fontId="28" fillId="0" borderId="38" xfId="0" applyNumberFormat="1" applyFont="1" applyBorder="1"/>
    <xf numFmtId="0" fontId="31" fillId="14" borderId="1" xfId="0" applyFont="1" applyFill="1" applyBorder="1"/>
    <xf numFmtId="0" fontId="30" fillId="14" borderId="1" xfId="0" applyFont="1" applyFill="1" applyBorder="1"/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70" fontId="0" fillId="5" borderId="34" xfId="0" applyNumberFormat="1" applyFill="1" applyBorder="1" applyAlignment="1">
      <alignment horizontal="right"/>
    </xf>
    <xf numFmtId="169" fontId="0" fillId="5" borderId="34" xfId="0" applyNumberFormat="1" applyFill="1" applyBorder="1"/>
    <xf numFmtId="169" fontId="0" fillId="5" borderId="1" xfId="0" applyNumberFormat="1" applyFill="1" applyBorder="1"/>
    <xf numFmtId="169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1" fillId="0" borderId="0" xfId="0" applyFont="1"/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169" fontId="26" fillId="13" borderId="1" xfId="0" applyNumberFormat="1" applyFont="1" applyFill="1" applyBorder="1"/>
    <xf numFmtId="169" fontId="26" fillId="12" borderId="1" xfId="0" applyNumberFormat="1" applyFont="1" applyFill="1" applyBorder="1"/>
    <xf numFmtId="169" fontId="1" fillId="3" borderId="1" xfId="0" applyNumberFormat="1" applyFont="1" applyFill="1" applyBorder="1"/>
    <xf numFmtId="169" fontId="0" fillId="11" borderId="1" xfId="0" applyNumberFormat="1" applyFill="1" applyBorder="1"/>
    <xf numFmtId="169" fontId="35" fillId="5" borderId="1" xfId="0" applyNumberFormat="1" applyFont="1" applyFill="1" applyBorder="1" applyAlignment="1">
      <alignment horizontal="right" vertical="center" wrapText="1"/>
    </xf>
    <xf numFmtId="169" fontId="26" fillId="2" borderId="1" xfId="0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9" fontId="35" fillId="0" borderId="1" xfId="0" applyNumberFormat="1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</xf>
    <xf numFmtId="170" fontId="0" fillId="0" borderId="50" xfId="1" applyNumberFormat="1" applyFont="1" applyBorder="1" applyAlignment="1">
      <alignment wrapText="1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53" xfId="0" applyBorder="1"/>
    <xf numFmtId="9" fontId="0" fillId="0" borderId="45" xfId="0" applyNumberFormat="1" applyBorder="1" applyAlignment="1">
      <alignment horizontal="center"/>
    </xf>
    <xf numFmtId="0" fontId="0" fillId="0" borderId="51" xfId="0" applyBorder="1"/>
    <xf numFmtId="170" fontId="0" fillId="5" borderId="52" xfId="0" applyNumberFormat="1" applyFill="1" applyBorder="1" applyAlignment="1">
      <alignment horizontal="right"/>
    </xf>
    <xf numFmtId="0" fontId="0" fillId="0" borderId="32" xfId="0" applyBorder="1"/>
    <xf numFmtId="170" fontId="0" fillId="5" borderId="9" xfId="0" applyNumberFormat="1" applyFill="1" applyBorder="1" applyAlignment="1">
      <alignment horizontal="right"/>
    </xf>
    <xf numFmtId="170" fontId="0" fillId="5" borderId="46" xfId="0" applyNumberFormat="1" applyFill="1" applyBorder="1" applyAlignment="1">
      <alignment horizontal="right"/>
    </xf>
    <xf numFmtId="170" fontId="0" fillId="5" borderId="11" xfId="0" applyNumberFormat="1" applyFill="1" applyBorder="1" applyAlignment="1">
      <alignment horizontal="right"/>
    </xf>
    <xf numFmtId="170" fontId="0" fillId="5" borderId="54" xfId="0" applyNumberFormat="1" applyFill="1" applyBorder="1" applyAlignment="1">
      <alignment horizontal="right"/>
    </xf>
    <xf numFmtId="170" fontId="0" fillId="0" borderId="50" xfId="0" applyNumberFormat="1" applyBorder="1" applyAlignment="1">
      <alignment horizontal="right"/>
    </xf>
    <xf numFmtId="10" fontId="0" fillId="5" borderId="1" xfId="0" applyNumberFormat="1" applyFill="1" applyBorder="1"/>
    <xf numFmtId="170" fontId="0" fillId="5" borderId="52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10" fontId="28" fillId="0" borderId="39" xfId="0" applyNumberFormat="1" applyFont="1" applyBorder="1"/>
    <xf numFmtId="170" fontId="35" fillId="5" borderId="1" xfId="0" applyNumberFormat="1" applyFont="1" applyFill="1" applyBorder="1" applyAlignment="1">
      <alignment horizontal="right" vertical="center" wrapText="1"/>
    </xf>
    <xf numFmtId="170" fontId="2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0" fontId="0" fillId="3" borderId="1" xfId="0" applyNumberFormat="1" applyFill="1" applyBorder="1" applyAlignment="1">
      <alignment horizontal="center" vertical="center" wrapText="1"/>
    </xf>
    <xf numFmtId="170" fontId="0" fillId="3" borderId="11" xfId="0" applyNumberFormat="1" applyFill="1" applyBorder="1" applyAlignment="1">
      <alignment horizontal="center" vertical="center" wrapText="1"/>
    </xf>
    <xf numFmtId="170" fontId="0" fillId="3" borderId="9" xfId="0" applyNumberFormat="1" applyFill="1" applyBorder="1" applyAlignment="1">
      <alignment horizontal="center" vertical="center" wrapText="1"/>
    </xf>
    <xf numFmtId="170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30" fillId="14" borderId="33" xfId="0" applyFont="1" applyFill="1" applyBorder="1" applyAlignment="1">
      <alignment horizontal="center" vertical="center" wrapText="1"/>
    </xf>
    <xf numFmtId="0" fontId="30" fillId="14" borderId="49" xfId="0" applyFont="1" applyFill="1" applyBorder="1" applyAlignment="1">
      <alignment horizontal="center" vertical="center" wrapText="1"/>
    </xf>
    <xf numFmtId="0" fontId="30" fillId="14" borderId="34" xfId="0" applyFont="1" applyFill="1" applyBorder="1" applyAlignment="1">
      <alignment horizontal="center" vertical="center" wrapText="1"/>
    </xf>
    <xf numFmtId="0" fontId="34" fillId="14" borderId="33" xfId="0" applyFont="1" applyFill="1" applyBorder="1" applyAlignment="1">
      <alignment horizontal="center" vertical="center" wrapText="1"/>
    </xf>
    <xf numFmtId="0" fontId="34" fillId="14" borderId="34" xfId="0" applyFont="1" applyFill="1" applyBorder="1" applyAlignment="1">
      <alignment horizontal="center" vertical="center" wrapText="1"/>
    </xf>
    <xf numFmtId="0" fontId="26" fillId="13" borderId="34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13" borderId="40" xfId="0" applyFont="1" applyFill="1" applyBorder="1" applyAlignment="1">
      <alignment horizontal="center"/>
    </xf>
    <xf numFmtId="0" fontId="26" fillId="13" borderId="41" xfId="0" applyFont="1" applyFill="1" applyBorder="1" applyAlignment="1">
      <alignment horizontal="center"/>
    </xf>
    <xf numFmtId="0" fontId="26" fillId="13" borderId="47" xfId="0" applyFont="1" applyFill="1" applyBorder="1" applyAlignment="1">
      <alignment horizontal="center"/>
    </xf>
    <xf numFmtId="0" fontId="26" fillId="13" borderId="48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169" fontId="0" fillId="11" borderId="40" xfId="0" applyNumberFormat="1" applyFill="1" applyBorder="1" applyAlignment="1">
      <alignment horizontal="right"/>
    </xf>
    <xf numFmtId="169" fontId="0" fillId="11" borderId="41" xfId="0" applyNumberFormat="1" applyFill="1" applyBorder="1" applyAlignment="1">
      <alignment horizontal="right"/>
    </xf>
    <xf numFmtId="169" fontId="0" fillId="11" borderId="42" xfId="0" applyNumberFormat="1" applyFill="1" applyBorder="1" applyAlignment="1">
      <alignment horizontal="right"/>
    </xf>
    <xf numFmtId="0" fontId="27" fillId="3" borderId="1" xfId="0" applyFont="1" applyFill="1" applyBorder="1" applyAlignment="1">
      <alignment horizontal="center" vertical="center" wrapText="1"/>
    </xf>
    <xf numFmtId="0" fontId="35" fillId="11" borderId="33" xfId="0" applyFont="1" applyFill="1" applyBorder="1" applyAlignment="1">
      <alignment horizontal="center" vertical="center" wrapText="1"/>
    </xf>
    <xf numFmtId="0" fontId="35" fillId="11" borderId="34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/>
    </xf>
    <xf numFmtId="0" fontId="28" fillId="11" borderId="34" xfId="0" applyFont="1" applyFill="1" applyBorder="1" applyAlignment="1">
      <alignment horizontal="center" vertical="center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rgb="FFFF99CC"/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FF99CC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7C2A32-DC11-4703-9383-BDA0CAD3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E44" sqref="E44"/>
    </sheetView>
  </sheetViews>
  <sheetFormatPr defaultRowHeight="14.5"/>
  <sheetData>
    <row r="1" spans="1:9">
      <c r="A1" s="164"/>
      <c r="B1" s="164"/>
      <c r="C1" s="164"/>
      <c r="D1" s="164"/>
      <c r="E1" s="164"/>
      <c r="F1" s="164"/>
      <c r="G1" s="164"/>
      <c r="H1" s="164"/>
      <c r="I1" s="164"/>
    </row>
    <row r="2" spans="1:9">
      <c r="A2" s="164"/>
      <c r="B2" s="164"/>
      <c r="C2" s="164"/>
      <c r="D2" s="164"/>
      <c r="E2" s="164"/>
      <c r="F2" s="164"/>
      <c r="G2" s="164"/>
      <c r="H2" s="164"/>
      <c r="I2" s="164"/>
    </row>
    <row r="3" spans="1:9">
      <c r="A3" s="164"/>
      <c r="B3" s="164"/>
      <c r="C3" s="164"/>
      <c r="D3" s="164"/>
      <c r="E3" s="164"/>
      <c r="F3" s="164"/>
      <c r="G3" s="164"/>
      <c r="H3" s="164"/>
      <c r="I3" s="16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</row>
    <row r="11" spans="1:9" ht="18.5">
      <c r="A11" s="166" t="s">
        <v>1</v>
      </c>
      <c r="B11" s="166"/>
      <c r="C11" s="166"/>
      <c r="D11" s="166"/>
      <c r="E11" s="166"/>
      <c r="F11" s="166"/>
      <c r="G11" s="166"/>
      <c r="H11" s="166"/>
      <c r="I11" s="166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67" t="s">
        <v>776</v>
      </c>
      <c r="B23" s="167"/>
      <c r="C23" s="167"/>
      <c r="D23" s="167"/>
      <c r="E23" s="167"/>
      <c r="F23" s="167"/>
      <c r="G23" s="167"/>
      <c r="H23" s="167"/>
      <c r="I23" s="167"/>
    </row>
    <row r="24" spans="1:9" ht="15" customHeight="1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9" ht="15" customHeight="1">
      <c r="A25" s="167"/>
      <c r="B25" s="167"/>
      <c r="C25" s="167"/>
      <c r="D25" s="167"/>
      <c r="E25" s="167"/>
      <c r="F25" s="167"/>
      <c r="G25" s="167"/>
      <c r="H25" s="167"/>
      <c r="I25" s="167"/>
    </row>
    <row r="26" spans="1:9">
      <c r="A26" s="167"/>
      <c r="B26" s="167"/>
      <c r="C26" s="167"/>
      <c r="D26" s="167"/>
      <c r="E26" s="167"/>
      <c r="F26" s="167"/>
      <c r="G26" s="167"/>
      <c r="H26" s="167"/>
      <c r="I26" s="167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1"/>
  <sheetViews>
    <sheetView workbookViewId="0">
      <pane ySplit="5" topLeftCell="A6" activePane="bottomLeft" state="frozen"/>
      <selection pane="bottomLeft" activeCell="D6" sqref="D6"/>
    </sheetView>
  </sheetViews>
  <sheetFormatPr defaultRowHeight="14.5"/>
  <cols>
    <col min="1" max="1" width="24.26953125" customWidth="1"/>
    <col min="2" max="2" width="18" style="57" bestFit="1" customWidth="1"/>
    <col min="3" max="3" width="17.7265625" style="57" bestFit="1" customWidth="1"/>
    <col min="4" max="4" width="15.26953125" style="57" bestFit="1" customWidth="1"/>
    <col min="5" max="5" width="15" style="57" bestFit="1" customWidth="1"/>
    <col min="6" max="7" width="16.26953125" style="88" bestFit="1" customWidth="1"/>
  </cols>
  <sheetData>
    <row r="1" spans="1:7">
      <c r="A1" s="246"/>
      <c r="B1" s="168"/>
      <c r="C1" s="168"/>
      <c r="D1" s="168"/>
      <c r="E1" s="168"/>
      <c r="F1" s="168"/>
      <c r="G1" s="168"/>
    </row>
    <row r="2" spans="1:7">
      <c r="A2" s="246"/>
      <c r="B2" s="168"/>
      <c r="C2" s="168"/>
      <c r="D2" s="168"/>
      <c r="E2" s="168"/>
      <c r="F2" s="168"/>
      <c r="G2" s="168"/>
    </row>
    <row r="3" spans="1:7">
      <c r="A3" s="246"/>
      <c r="B3" s="168"/>
      <c r="C3" s="168"/>
      <c r="D3" s="168"/>
      <c r="E3" s="168"/>
      <c r="F3" s="168"/>
      <c r="G3" s="168"/>
    </row>
    <row r="4" spans="1:7" ht="21">
      <c r="A4" s="245" t="s">
        <v>721</v>
      </c>
      <c r="B4" s="245"/>
      <c r="C4" s="245"/>
      <c r="D4" s="245"/>
      <c r="E4" s="245"/>
      <c r="F4" s="245"/>
      <c r="G4" s="245"/>
    </row>
    <row r="5" spans="1:7" ht="15" thickBot="1">
      <c r="A5" s="85" t="s">
        <v>723</v>
      </c>
      <c r="B5" s="84" t="s">
        <v>731</v>
      </c>
      <c r="C5" s="84" t="s">
        <v>732</v>
      </c>
      <c r="D5" s="84" t="s">
        <v>733</v>
      </c>
      <c r="E5" s="84" t="s">
        <v>734</v>
      </c>
      <c r="F5" s="86" t="s">
        <v>735</v>
      </c>
      <c r="G5" s="86" t="s">
        <v>736</v>
      </c>
    </row>
    <row r="6" spans="1:7">
      <c r="A6" s="114">
        <f>'PRVNÍ KROK - vyplnit Subjekty'!B5</f>
        <v>0</v>
      </c>
      <c r="B6" s="111">
        <f>SUMIFS('Osobní náklady'!N7:N56,'Osobní náklady'!B7:B56,A6)</f>
        <v>0</v>
      </c>
      <c r="C6" s="111">
        <f>SUMIFS('Osobní náklady'!O7:O56,'Osobní náklady'!B7:B56,A6)</f>
        <v>0</v>
      </c>
      <c r="D6" s="60"/>
      <c r="E6" s="60"/>
      <c r="F6" s="87">
        <f t="shared" ref="F6:G10" si="0">IFERROR(D6/B6,0)</f>
        <v>0</v>
      </c>
      <c r="G6" s="87">
        <f t="shared" si="0"/>
        <v>0</v>
      </c>
    </row>
    <row r="7" spans="1:7">
      <c r="A7" s="115">
        <f>'PRVNÍ KROK - vyplnit Subjekty'!B6</f>
        <v>0</v>
      </c>
      <c r="B7" s="112">
        <f>SUMIFS('Osobní náklady'!N7:N56,'Osobní náklady'!B7:B56,A7)</f>
        <v>0</v>
      </c>
      <c r="C7" s="112">
        <f>SUMIFS('Osobní náklady'!O7:O56,'Osobní náklady'!B7:B56,A7)</f>
        <v>0</v>
      </c>
      <c r="D7" s="56"/>
      <c r="E7" s="56"/>
      <c r="F7" s="87">
        <f t="shared" si="0"/>
        <v>0</v>
      </c>
      <c r="G7" s="87">
        <f t="shared" si="0"/>
        <v>0</v>
      </c>
    </row>
    <row r="8" spans="1:7">
      <c r="A8" s="115">
        <f>'PRVNÍ KROK - vyplnit Subjekty'!B7</f>
        <v>0</v>
      </c>
      <c r="B8" s="112">
        <f>SUMIFS('Osobní náklady'!N7:N56,'Osobní náklady'!B7:B56,A8)</f>
        <v>0</v>
      </c>
      <c r="C8" s="112">
        <f>SUMIFS('Osobní náklady'!O7:O56,'Osobní náklady'!B7:B56,A8)</f>
        <v>0</v>
      </c>
      <c r="D8" s="56"/>
      <c r="E8" s="56"/>
      <c r="F8" s="87">
        <f t="shared" si="0"/>
        <v>0</v>
      </c>
      <c r="G8" s="87">
        <f t="shared" si="0"/>
        <v>0</v>
      </c>
    </row>
    <row r="9" spans="1:7">
      <c r="A9" s="115">
        <f>'PRVNÍ KROK - vyplnit Subjekty'!B8</f>
        <v>0</v>
      </c>
      <c r="B9" s="112">
        <f>SUMIFS('Osobní náklady'!N7:N56,'Osobní náklady'!B7:B56,A9)</f>
        <v>0</v>
      </c>
      <c r="C9" s="112">
        <f>SUMIFS('Osobní náklady'!O7:O56,'Osobní náklady'!B7:B56,A9)</f>
        <v>0</v>
      </c>
      <c r="D9" s="56"/>
      <c r="E9" s="56"/>
      <c r="F9" s="87">
        <f t="shared" si="0"/>
        <v>0</v>
      </c>
      <c r="G9" s="87">
        <f t="shared" si="0"/>
        <v>0</v>
      </c>
    </row>
    <row r="10" spans="1:7">
      <c r="A10" s="115">
        <f>'PRVNÍ KROK - vyplnit Subjekty'!B9</f>
        <v>0</v>
      </c>
      <c r="B10" s="112">
        <f>SUMIFS('Osobní náklady'!N7:N56,'Osobní náklady'!B7:B56,A10)</f>
        <v>0</v>
      </c>
      <c r="C10" s="112">
        <f>SUMIFS('Osobní náklady'!O7:O56,'Osobní náklady'!B7:B56,A10)</f>
        <v>0</v>
      </c>
      <c r="D10" s="56"/>
      <c r="E10" s="56"/>
      <c r="F10" s="87">
        <f t="shared" si="0"/>
        <v>0</v>
      </c>
      <c r="G10" s="87">
        <f t="shared" si="0"/>
        <v>0</v>
      </c>
    </row>
    <row r="11" spans="1:7">
      <c r="A11" s="243" t="s">
        <v>709</v>
      </c>
      <c r="B11" s="243"/>
      <c r="C11" s="243"/>
      <c r="D11" s="89">
        <f>SUM(D6:D10)</f>
        <v>0</v>
      </c>
      <c r="E11" s="89">
        <f>SUM(E6:E10)</f>
        <v>0</v>
      </c>
      <c r="F11" s="244"/>
      <c r="G11" s="244"/>
    </row>
  </sheetData>
  <mergeCells count="4">
    <mergeCell ref="A11:C11"/>
    <mergeCell ref="F11:G11"/>
    <mergeCell ref="A4:G4"/>
    <mergeCell ref="A1:G3"/>
  </mergeCells>
  <conditionalFormatting sqref="F6:G10">
    <cfRule type="cellIs" dxfId="5" priority="1" operator="greaterThan">
      <formula>0.15</formula>
    </cfRule>
    <cfRule type="cellIs" dxfId="4" priority="2" operator="lessThanOrEqual">
      <formula>0.15</formula>
    </cfRule>
  </conditionalFormatting>
  <dataValidations count="1">
    <dataValidation type="whole" operator="greaterThanOrEqual" allowBlank="1" showInputMessage="1" showErrorMessage="1" sqref="D6:E10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3" width="40.7265625" customWidth="1"/>
    <col min="4" max="4" width="15.7265625" customWidth="1"/>
    <col min="5" max="6" width="15.7265625" style="116" customWidth="1"/>
    <col min="7" max="7" width="22.7265625" style="57" bestFit="1" customWidth="1"/>
    <col min="8" max="8" width="14" style="50" customWidth="1"/>
    <col min="9" max="9" width="26.54296875" style="57" bestFit="1" customWidth="1"/>
    <col min="10" max="10" width="26.453125" style="57" bestFit="1" customWidth="1"/>
    <col min="11" max="11" width="73.26953125" customWidth="1"/>
  </cols>
  <sheetData>
    <row r="1" spans="1:1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21.5" thickBot="1">
      <c r="A4" s="241" t="s">
        <v>695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s="3" customFormat="1" ht="58.5" thickBot="1">
      <c r="A5" s="119" t="s">
        <v>730</v>
      </c>
      <c r="B5" s="81" t="s">
        <v>705</v>
      </c>
      <c r="C5" s="81" t="s">
        <v>706</v>
      </c>
      <c r="D5" s="81" t="s">
        <v>754</v>
      </c>
      <c r="E5" s="81" t="s">
        <v>707</v>
      </c>
      <c r="F5" s="81" t="s">
        <v>758</v>
      </c>
      <c r="G5" s="82" t="s">
        <v>697</v>
      </c>
      <c r="H5" s="83" t="s">
        <v>698</v>
      </c>
      <c r="I5" s="82" t="s">
        <v>756</v>
      </c>
      <c r="J5" s="82" t="s">
        <v>757</v>
      </c>
      <c r="K5" s="81" t="s">
        <v>755</v>
      </c>
    </row>
    <row r="6" spans="1:11">
      <c r="A6" s="59"/>
      <c r="B6" s="59"/>
      <c r="C6" s="59"/>
      <c r="D6" s="120"/>
      <c r="E6" s="122"/>
      <c r="F6" s="123"/>
      <c r="G6" s="60"/>
      <c r="H6" s="61"/>
      <c r="I6" s="111">
        <f>G6*H6</f>
        <v>0</v>
      </c>
      <c r="J6" s="111">
        <f>G6-I6</f>
        <v>0</v>
      </c>
      <c r="K6" s="59"/>
    </row>
    <row r="7" spans="1:11">
      <c r="A7" s="49"/>
      <c r="B7" s="49"/>
      <c r="C7" s="49"/>
      <c r="D7" s="121"/>
      <c r="E7" s="124"/>
      <c r="F7" s="125"/>
      <c r="G7" s="56"/>
      <c r="H7" s="51"/>
      <c r="I7" s="112">
        <f t="shared" ref="I7:I35" si="0">G7*H7</f>
        <v>0</v>
      </c>
      <c r="J7" s="112">
        <f t="shared" ref="J7:J35" si="1">G7-I7</f>
        <v>0</v>
      </c>
      <c r="K7" s="49"/>
    </row>
    <row r="8" spans="1:11">
      <c r="A8" s="49"/>
      <c r="B8" s="49"/>
      <c r="C8" s="49"/>
      <c r="D8" s="121"/>
      <c r="E8" s="124"/>
      <c r="F8" s="125"/>
      <c r="G8" s="56"/>
      <c r="H8" s="51"/>
      <c r="I8" s="112">
        <f t="shared" si="0"/>
        <v>0</v>
      </c>
      <c r="J8" s="112">
        <f t="shared" si="1"/>
        <v>0</v>
      </c>
      <c r="K8" s="49"/>
    </row>
    <row r="9" spans="1:11">
      <c r="A9" s="49"/>
      <c r="B9" s="49"/>
      <c r="C9" s="49"/>
      <c r="D9" s="121"/>
      <c r="E9" s="124"/>
      <c r="F9" s="125"/>
      <c r="G9" s="56"/>
      <c r="H9" s="51"/>
      <c r="I9" s="112">
        <f t="shared" si="0"/>
        <v>0</v>
      </c>
      <c r="J9" s="112">
        <f t="shared" si="1"/>
        <v>0</v>
      </c>
      <c r="K9" s="49"/>
    </row>
    <row r="10" spans="1:11">
      <c r="A10" s="49"/>
      <c r="B10" s="49"/>
      <c r="C10" s="49"/>
      <c r="D10" s="121"/>
      <c r="E10" s="124"/>
      <c r="F10" s="125"/>
      <c r="G10" s="56"/>
      <c r="H10" s="51"/>
      <c r="I10" s="112">
        <f t="shared" si="0"/>
        <v>0</v>
      </c>
      <c r="J10" s="112">
        <f t="shared" si="1"/>
        <v>0</v>
      </c>
      <c r="K10" s="49"/>
    </row>
    <row r="11" spans="1:11">
      <c r="A11" s="49"/>
      <c r="B11" s="49"/>
      <c r="C11" s="49"/>
      <c r="D11" s="121"/>
      <c r="E11" s="124"/>
      <c r="F11" s="125"/>
      <c r="G11" s="56"/>
      <c r="H11" s="51"/>
      <c r="I11" s="112">
        <f t="shared" si="0"/>
        <v>0</v>
      </c>
      <c r="J11" s="112">
        <f t="shared" si="1"/>
        <v>0</v>
      </c>
      <c r="K11" s="49"/>
    </row>
    <row r="12" spans="1:11">
      <c r="A12" s="49"/>
      <c r="B12" s="49"/>
      <c r="C12" s="49"/>
      <c r="D12" s="121"/>
      <c r="E12" s="124"/>
      <c r="F12" s="125"/>
      <c r="G12" s="56"/>
      <c r="H12" s="51"/>
      <c r="I12" s="112">
        <f t="shared" si="0"/>
        <v>0</v>
      </c>
      <c r="J12" s="112">
        <f t="shared" si="1"/>
        <v>0</v>
      </c>
      <c r="K12" s="49"/>
    </row>
    <row r="13" spans="1:11">
      <c r="A13" s="49"/>
      <c r="B13" s="49"/>
      <c r="C13" s="49"/>
      <c r="D13" s="121"/>
      <c r="E13" s="124"/>
      <c r="F13" s="125"/>
      <c r="G13" s="56"/>
      <c r="H13" s="51"/>
      <c r="I13" s="112">
        <f t="shared" si="0"/>
        <v>0</v>
      </c>
      <c r="J13" s="112">
        <f t="shared" si="1"/>
        <v>0</v>
      </c>
      <c r="K13" s="49"/>
    </row>
    <row r="14" spans="1:11">
      <c r="A14" s="49"/>
      <c r="B14" s="49"/>
      <c r="C14" s="49"/>
      <c r="D14" s="121"/>
      <c r="E14" s="124"/>
      <c r="F14" s="125"/>
      <c r="G14" s="56"/>
      <c r="H14" s="51"/>
      <c r="I14" s="112">
        <f t="shared" si="0"/>
        <v>0</v>
      </c>
      <c r="J14" s="112">
        <f t="shared" si="1"/>
        <v>0</v>
      </c>
      <c r="K14" s="49"/>
    </row>
    <row r="15" spans="1:11">
      <c r="A15" s="49"/>
      <c r="B15" s="49"/>
      <c r="C15" s="49"/>
      <c r="D15" s="121"/>
      <c r="E15" s="124"/>
      <c r="F15" s="125"/>
      <c r="G15" s="56"/>
      <c r="H15" s="51"/>
      <c r="I15" s="112">
        <f t="shared" si="0"/>
        <v>0</v>
      </c>
      <c r="J15" s="112">
        <f t="shared" si="1"/>
        <v>0</v>
      </c>
      <c r="K15" s="49"/>
    </row>
    <row r="16" spans="1:11">
      <c r="A16" s="49"/>
      <c r="B16" s="49"/>
      <c r="C16" s="49"/>
      <c r="D16" s="121"/>
      <c r="E16" s="124"/>
      <c r="F16" s="125"/>
      <c r="G16" s="56"/>
      <c r="H16" s="51"/>
      <c r="I16" s="112">
        <f t="shared" si="0"/>
        <v>0</v>
      </c>
      <c r="J16" s="112">
        <f t="shared" si="1"/>
        <v>0</v>
      </c>
      <c r="K16" s="49"/>
    </row>
    <row r="17" spans="1:11">
      <c r="A17" s="49"/>
      <c r="B17" s="49"/>
      <c r="C17" s="49"/>
      <c r="D17" s="121"/>
      <c r="E17" s="124"/>
      <c r="F17" s="125"/>
      <c r="G17" s="56"/>
      <c r="H17" s="51"/>
      <c r="I17" s="112">
        <f t="shared" si="0"/>
        <v>0</v>
      </c>
      <c r="J17" s="112">
        <f t="shared" si="1"/>
        <v>0</v>
      </c>
      <c r="K17" s="49"/>
    </row>
    <row r="18" spans="1:11">
      <c r="A18" s="49"/>
      <c r="B18" s="49"/>
      <c r="C18" s="49"/>
      <c r="D18" s="121"/>
      <c r="E18" s="124"/>
      <c r="F18" s="125"/>
      <c r="G18" s="56"/>
      <c r="H18" s="51"/>
      <c r="I18" s="112">
        <f t="shared" si="0"/>
        <v>0</v>
      </c>
      <c r="J18" s="112">
        <f t="shared" si="1"/>
        <v>0</v>
      </c>
      <c r="K18" s="49"/>
    </row>
    <row r="19" spans="1:11">
      <c r="A19" s="49"/>
      <c r="B19" s="49"/>
      <c r="C19" s="49"/>
      <c r="D19" s="121"/>
      <c r="E19" s="124"/>
      <c r="F19" s="125"/>
      <c r="G19" s="56"/>
      <c r="H19" s="51"/>
      <c r="I19" s="112">
        <f t="shared" si="0"/>
        <v>0</v>
      </c>
      <c r="J19" s="112">
        <f t="shared" si="1"/>
        <v>0</v>
      </c>
      <c r="K19" s="49"/>
    </row>
    <row r="20" spans="1:11">
      <c r="A20" s="49"/>
      <c r="B20" s="49"/>
      <c r="C20" s="49"/>
      <c r="D20" s="121"/>
      <c r="E20" s="124"/>
      <c r="F20" s="125"/>
      <c r="G20" s="56"/>
      <c r="H20" s="51"/>
      <c r="I20" s="112">
        <f t="shared" si="0"/>
        <v>0</v>
      </c>
      <c r="J20" s="112">
        <f t="shared" si="1"/>
        <v>0</v>
      </c>
      <c r="K20" s="49"/>
    </row>
    <row r="21" spans="1:11">
      <c r="A21" s="49"/>
      <c r="B21" s="49"/>
      <c r="C21" s="49"/>
      <c r="D21" s="121"/>
      <c r="E21" s="124"/>
      <c r="F21" s="125"/>
      <c r="G21" s="56"/>
      <c r="H21" s="51"/>
      <c r="I21" s="112">
        <f t="shared" si="0"/>
        <v>0</v>
      </c>
      <c r="J21" s="112">
        <f t="shared" si="1"/>
        <v>0</v>
      </c>
      <c r="K21" s="49"/>
    </row>
    <row r="22" spans="1:11">
      <c r="A22" s="49"/>
      <c r="B22" s="49"/>
      <c r="C22" s="49"/>
      <c r="D22" s="121"/>
      <c r="E22" s="124"/>
      <c r="F22" s="125"/>
      <c r="G22" s="56"/>
      <c r="H22" s="51"/>
      <c r="I22" s="112">
        <f t="shared" si="0"/>
        <v>0</v>
      </c>
      <c r="J22" s="112">
        <f t="shared" si="1"/>
        <v>0</v>
      </c>
      <c r="K22" s="49"/>
    </row>
    <row r="23" spans="1:11">
      <c r="A23" s="49"/>
      <c r="B23" s="49"/>
      <c r="C23" s="49"/>
      <c r="D23" s="121"/>
      <c r="E23" s="124"/>
      <c r="F23" s="125"/>
      <c r="G23" s="56"/>
      <c r="H23" s="51"/>
      <c r="I23" s="112">
        <f t="shared" si="0"/>
        <v>0</v>
      </c>
      <c r="J23" s="112">
        <f t="shared" si="1"/>
        <v>0</v>
      </c>
      <c r="K23" s="49"/>
    </row>
    <row r="24" spans="1:11">
      <c r="A24" s="49"/>
      <c r="B24" s="49"/>
      <c r="C24" s="49"/>
      <c r="D24" s="121"/>
      <c r="E24" s="124"/>
      <c r="F24" s="125"/>
      <c r="G24" s="56"/>
      <c r="H24" s="51"/>
      <c r="I24" s="112">
        <f t="shared" si="0"/>
        <v>0</v>
      </c>
      <c r="J24" s="112">
        <f t="shared" si="1"/>
        <v>0</v>
      </c>
      <c r="K24" s="49"/>
    </row>
    <row r="25" spans="1:11">
      <c r="A25" s="49"/>
      <c r="B25" s="49"/>
      <c r="C25" s="49"/>
      <c r="D25" s="121"/>
      <c r="E25" s="124"/>
      <c r="F25" s="125"/>
      <c r="G25" s="56"/>
      <c r="H25" s="51"/>
      <c r="I25" s="112">
        <f t="shared" si="0"/>
        <v>0</v>
      </c>
      <c r="J25" s="112">
        <f t="shared" si="1"/>
        <v>0</v>
      </c>
      <c r="K25" s="49"/>
    </row>
    <row r="26" spans="1:11">
      <c r="A26" s="49"/>
      <c r="B26" s="49"/>
      <c r="C26" s="49"/>
      <c r="D26" s="121"/>
      <c r="E26" s="124"/>
      <c r="F26" s="125"/>
      <c r="G26" s="56"/>
      <c r="H26" s="51"/>
      <c r="I26" s="112">
        <f t="shared" si="0"/>
        <v>0</v>
      </c>
      <c r="J26" s="112">
        <f t="shared" si="1"/>
        <v>0</v>
      </c>
      <c r="K26" s="49"/>
    </row>
    <row r="27" spans="1:11">
      <c r="A27" s="49"/>
      <c r="B27" s="49"/>
      <c r="C27" s="49"/>
      <c r="D27" s="121"/>
      <c r="E27" s="124"/>
      <c r="F27" s="125"/>
      <c r="G27" s="56"/>
      <c r="H27" s="51"/>
      <c r="I27" s="112">
        <f t="shared" si="0"/>
        <v>0</v>
      </c>
      <c r="J27" s="112">
        <f t="shared" si="1"/>
        <v>0</v>
      </c>
      <c r="K27" s="49"/>
    </row>
    <row r="28" spans="1:11">
      <c r="A28" s="49"/>
      <c r="B28" s="49"/>
      <c r="C28" s="49"/>
      <c r="D28" s="121"/>
      <c r="E28" s="124"/>
      <c r="F28" s="125"/>
      <c r="G28" s="56"/>
      <c r="H28" s="51"/>
      <c r="I28" s="112">
        <f t="shared" si="0"/>
        <v>0</v>
      </c>
      <c r="J28" s="112">
        <f t="shared" si="1"/>
        <v>0</v>
      </c>
      <c r="K28" s="49"/>
    </row>
    <row r="29" spans="1:11">
      <c r="A29" s="49"/>
      <c r="B29" s="49"/>
      <c r="C29" s="49"/>
      <c r="D29" s="121"/>
      <c r="E29" s="124"/>
      <c r="F29" s="125"/>
      <c r="G29" s="56"/>
      <c r="H29" s="51"/>
      <c r="I29" s="112">
        <f t="shared" si="0"/>
        <v>0</v>
      </c>
      <c r="J29" s="112">
        <f t="shared" si="1"/>
        <v>0</v>
      </c>
      <c r="K29" s="49"/>
    </row>
    <row r="30" spans="1:11">
      <c r="A30" s="49"/>
      <c r="B30" s="49"/>
      <c r="C30" s="49"/>
      <c r="D30" s="121"/>
      <c r="E30" s="124"/>
      <c r="F30" s="125"/>
      <c r="G30" s="56"/>
      <c r="H30" s="51"/>
      <c r="I30" s="112">
        <f t="shared" si="0"/>
        <v>0</v>
      </c>
      <c r="J30" s="112">
        <f t="shared" si="1"/>
        <v>0</v>
      </c>
      <c r="K30" s="49"/>
    </row>
    <row r="31" spans="1:11">
      <c r="A31" s="49"/>
      <c r="B31" s="49"/>
      <c r="C31" s="49"/>
      <c r="D31" s="121"/>
      <c r="E31" s="124"/>
      <c r="F31" s="125"/>
      <c r="G31" s="56"/>
      <c r="H31" s="51"/>
      <c r="I31" s="112">
        <f t="shared" si="0"/>
        <v>0</v>
      </c>
      <c r="J31" s="112">
        <f t="shared" si="1"/>
        <v>0</v>
      </c>
      <c r="K31" s="49"/>
    </row>
    <row r="32" spans="1:11">
      <c r="A32" s="49"/>
      <c r="B32" s="49"/>
      <c r="C32" s="49"/>
      <c r="D32" s="121"/>
      <c r="E32" s="124"/>
      <c r="F32" s="125"/>
      <c r="G32" s="56"/>
      <c r="H32" s="51"/>
      <c r="I32" s="112">
        <f t="shared" si="0"/>
        <v>0</v>
      </c>
      <c r="J32" s="112">
        <f t="shared" si="1"/>
        <v>0</v>
      </c>
      <c r="K32" s="49"/>
    </row>
    <row r="33" spans="1:11">
      <c r="A33" s="49"/>
      <c r="B33" s="49"/>
      <c r="C33" s="49"/>
      <c r="D33" s="121"/>
      <c r="E33" s="124"/>
      <c r="F33" s="125"/>
      <c r="G33" s="56"/>
      <c r="H33" s="51"/>
      <c r="I33" s="112">
        <f t="shared" si="0"/>
        <v>0</v>
      </c>
      <c r="J33" s="112">
        <f t="shared" si="1"/>
        <v>0</v>
      </c>
      <c r="K33" s="49"/>
    </row>
    <row r="34" spans="1:11">
      <c r="A34" s="49"/>
      <c r="B34" s="49"/>
      <c r="C34" s="49"/>
      <c r="D34" s="121"/>
      <c r="E34" s="124"/>
      <c r="F34" s="125"/>
      <c r="G34" s="56"/>
      <c r="H34" s="51"/>
      <c r="I34" s="112">
        <f t="shared" si="0"/>
        <v>0</v>
      </c>
      <c r="J34" s="112">
        <f t="shared" si="1"/>
        <v>0</v>
      </c>
      <c r="K34" s="49"/>
    </row>
    <row r="35" spans="1:11">
      <c r="A35" s="49"/>
      <c r="B35" s="49"/>
      <c r="C35" s="49"/>
      <c r="D35" s="121"/>
      <c r="E35" s="124"/>
      <c r="F35" s="125"/>
      <c r="G35" s="56"/>
      <c r="H35" s="51"/>
      <c r="I35" s="112">
        <f t="shared" si="0"/>
        <v>0</v>
      </c>
      <c r="J35" s="112">
        <f t="shared" si="1"/>
        <v>0</v>
      </c>
      <c r="K35" s="49"/>
    </row>
    <row r="36" spans="1:11">
      <c r="A36" s="247" t="s">
        <v>709</v>
      </c>
      <c r="B36" s="248"/>
      <c r="C36" s="248"/>
      <c r="D36" s="248"/>
      <c r="E36" s="248"/>
      <c r="F36" s="248"/>
      <c r="G36" s="248"/>
      <c r="H36" s="249"/>
      <c r="I36" s="58">
        <f>SUM(I6:I35)</f>
        <v>0</v>
      </c>
      <c r="J36" s="58">
        <f>SUM(J6:J35)</f>
        <v>0</v>
      </c>
      <c r="K36" s="114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79"/>
  <sheetViews>
    <sheetView topLeftCell="A4" workbookViewId="0">
      <selection activeCell="G15" sqref="G15"/>
    </sheetView>
  </sheetViews>
  <sheetFormatPr defaultColWidth="9.26953125" defaultRowHeight="14.5"/>
  <cols>
    <col min="1" max="1" width="61.26953125" style="98" customWidth="1"/>
    <col min="2" max="2" width="20.453125" style="57" customWidth="1"/>
    <col min="3" max="3" width="10.7265625" customWidth="1"/>
    <col min="4" max="4" width="20.26953125" customWidth="1"/>
    <col min="5" max="5" width="3.453125" bestFit="1" customWidth="1"/>
    <col min="6" max="6" width="15.7265625" customWidth="1"/>
    <col min="7" max="7" width="15.26953125" bestFit="1" customWidth="1"/>
    <col min="8" max="8" width="25.7265625" bestFit="1" customWidth="1"/>
    <col min="9" max="9" width="10.7265625" customWidth="1"/>
    <col min="10" max="10" width="162.26953125" customWidth="1"/>
    <col min="11" max="246" width="15" customWidth="1"/>
  </cols>
  <sheetData>
    <row r="1" spans="1:12">
      <c r="A1" s="168"/>
      <c r="B1" s="168"/>
      <c r="C1" s="168"/>
      <c r="D1" s="168"/>
      <c r="E1" s="168"/>
      <c r="F1" s="168"/>
      <c r="G1" s="168"/>
      <c r="H1" s="168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168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168"/>
      <c r="K3" s="54"/>
      <c r="L3" s="54"/>
    </row>
    <row r="4" spans="1:12">
      <c r="A4" s="261" t="s">
        <v>720</v>
      </c>
      <c r="B4" s="261"/>
      <c r="D4" s="256" t="s">
        <v>737</v>
      </c>
      <c r="E4" s="256"/>
      <c r="F4" s="256"/>
      <c r="G4" s="256"/>
      <c r="H4" s="256"/>
      <c r="I4" s="67"/>
    </row>
    <row r="5" spans="1:12">
      <c r="A5" s="96" t="s">
        <v>742</v>
      </c>
      <c r="B5" s="130">
        <f>B6+B43</f>
        <v>0</v>
      </c>
      <c r="D5" s="257" t="s">
        <v>738</v>
      </c>
      <c r="E5" s="258"/>
      <c r="F5" s="258"/>
      <c r="G5" s="258"/>
      <c r="H5" s="161">
        <f>IFERROR(B6/B5,0)</f>
        <v>0</v>
      </c>
      <c r="I5" s="67"/>
      <c r="J5" s="104" t="s">
        <v>744</v>
      </c>
    </row>
    <row r="6" spans="1:12" ht="15" thickBot="1">
      <c r="A6" s="99" t="s">
        <v>710</v>
      </c>
      <c r="B6" s="131">
        <f>B7+B13+B19+B25+B31+B37</f>
        <v>0</v>
      </c>
      <c r="D6" s="259" t="s">
        <v>739</v>
      </c>
      <c r="E6" s="260"/>
      <c r="F6" s="260"/>
      <c r="G6" s="260"/>
      <c r="H6" s="103">
        <f>IFERROR((B37+B74)/B5,0)</f>
        <v>0</v>
      </c>
      <c r="J6" s="104" t="s">
        <v>777</v>
      </c>
    </row>
    <row r="7" spans="1:12">
      <c r="A7" s="100" t="s">
        <v>711</v>
      </c>
      <c r="B7" s="132">
        <f>SUM(B8:B12)</f>
        <v>0</v>
      </c>
      <c r="D7" s="255" t="s">
        <v>740</v>
      </c>
      <c r="E7" s="255"/>
      <c r="F7" s="255"/>
      <c r="G7" s="255"/>
      <c r="H7" s="102" t="s">
        <v>741</v>
      </c>
      <c r="J7" s="118"/>
    </row>
    <row r="8" spans="1:12">
      <c r="A8" s="97">
        <f>'PRVNÍ KROK - vyplnit Subjekty'!B5</f>
        <v>0</v>
      </c>
      <c r="B8" s="133">
        <f>ROUND(SUMIFS('Smluvní výzkum'!E6:E35,'Smluvní výzkum'!A6:A35,A8),0)</f>
        <v>0</v>
      </c>
      <c r="D8" s="97">
        <f>'PRVNÍ KROK - vyplnit Subjekty'!B5</f>
        <v>0</v>
      </c>
      <c r="E8" s="262">
        <f>SUMIFS(B7:B79,A7:A79,D8)</f>
        <v>0</v>
      </c>
      <c r="F8" s="263"/>
      <c r="G8" s="264"/>
      <c r="H8" s="158">
        <f>IFERROR(E8/B5,0)</f>
        <v>0</v>
      </c>
      <c r="J8" s="105" t="s">
        <v>743</v>
      </c>
    </row>
    <row r="9" spans="1:12">
      <c r="A9" s="97">
        <f>'PRVNÍ KROK - vyplnit Subjekty'!B6</f>
        <v>0</v>
      </c>
      <c r="B9" s="133">
        <f>ROUND(SUMIFS('Smluvní výzkum'!E6:E35,'Smluvní výzkum'!A6:A35,A9),0)</f>
        <v>0</v>
      </c>
      <c r="D9" s="97">
        <f>'PRVNÍ KROK - vyplnit Subjekty'!B6</f>
        <v>0</v>
      </c>
      <c r="E9" s="262">
        <f>SUMIFS(B7:B79,A7:A79,D9)</f>
        <v>0</v>
      </c>
      <c r="F9" s="263"/>
      <c r="G9" s="264"/>
      <c r="H9" s="158">
        <f>IFERROR(E9/B5,0)</f>
        <v>0</v>
      </c>
    </row>
    <row r="10" spans="1:12" ht="15" customHeight="1">
      <c r="A10" s="97">
        <f>'PRVNÍ KROK - vyplnit Subjekty'!B7</f>
        <v>0</v>
      </c>
      <c r="B10" s="133">
        <f>ROUND(SUMIFS('Smluvní výzkum'!E6:E35,'Smluvní výzkum'!A6:A35,A10),0)</f>
        <v>0</v>
      </c>
      <c r="D10" s="97">
        <f>'PRVNÍ KROK - vyplnit Subjekty'!B7</f>
        <v>0</v>
      </c>
      <c r="E10" s="262">
        <f>SUMIFS(B7:B79,A7:A79,D10)</f>
        <v>0</v>
      </c>
      <c r="F10" s="263"/>
      <c r="G10" s="264"/>
      <c r="H10" s="158">
        <f>IFERROR(E10/B5,0)</f>
        <v>0</v>
      </c>
      <c r="J10" s="250" t="s">
        <v>745</v>
      </c>
    </row>
    <row r="11" spans="1:12">
      <c r="A11" s="97">
        <f>'PRVNÍ KROK - vyplnit Subjekty'!B8</f>
        <v>0</v>
      </c>
      <c r="B11" s="133">
        <f>ROUND(SUMIFS('Smluvní výzkum'!E6:E35,'Smluvní výzkum'!A6:A35,A11),0)</f>
        <v>0</v>
      </c>
      <c r="D11" s="97">
        <f>'PRVNÍ KROK - vyplnit Subjekty'!B8</f>
        <v>0</v>
      </c>
      <c r="E11" s="262">
        <f>SUMIFS(B7:B79,A7:A79,D11)</f>
        <v>0</v>
      </c>
      <c r="F11" s="263"/>
      <c r="G11" s="264"/>
      <c r="H11" s="158">
        <f>IFERROR(E11/B5,0)</f>
        <v>0</v>
      </c>
      <c r="J11" s="251"/>
    </row>
    <row r="12" spans="1:12">
      <c r="A12" s="97">
        <f>'PRVNÍ KROK - vyplnit Subjekty'!B9</f>
        <v>0</v>
      </c>
      <c r="B12" s="133">
        <f>ROUND(SUMIFS('Smluvní výzkum'!E6:E35,'Smluvní výzkum'!A6:A35,A12),0)</f>
        <v>0</v>
      </c>
      <c r="D12" s="97">
        <f>'PRVNÍ KROK - vyplnit Subjekty'!B9</f>
        <v>0</v>
      </c>
      <c r="E12" s="262">
        <f>SUMIFS(B7:B79,A7:A79,D12)</f>
        <v>0</v>
      </c>
      <c r="F12" s="263"/>
      <c r="G12" s="264"/>
      <c r="H12" s="158">
        <f>IFERROR(E12/B5,0)</f>
        <v>0</v>
      </c>
      <c r="J12" s="252"/>
    </row>
    <row r="13" spans="1:12">
      <c r="A13" s="100" t="s">
        <v>778</v>
      </c>
      <c r="B13" s="132">
        <f>SUM(B14:B18)</f>
        <v>0</v>
      </c>
      <c r="J13" s="126"/>
    </row>
    <row r="14" spans="1:12" ht="15" customHeight="1">
      <c r="A14" s="97">
        <f>'PRVNÍ KROK - vyplnit Subjekty'!B5</f>
        <v>0</v>
      </c>
      <c r="B14" s="133">
        <f>ROUND(SUMIFS('Osobní náklady'!N7:N56,'Osobní náklady'!B7:B56,A14),0)</f>
        <v>0</v>
      </c>
      <c r="D14" s="137" t="s">
        <v>761</v>
      </c>
      <c r="E14" s="138"/>
      <c r="F14" s="139" t="s">
        <v>764</v>
      </c>
      <c r="G14" s="128" t="s">
        <v>762</v>
      </c>
      <c r="H14" s="128" t="s">
        <v>763</v>
      </c>
      <c r="J14" s="253" t="s">
        <v>746</v>
      </c>
    </row>
    <row r="15" spans="1:12" ht="15" customHeight="1">
      <c r="A15" s="97">
        <f>'PRVNÍ KROK - vyplnit Subjekty'!B6</f>
        <v>0</v>
      </c>
      <c r="B15" s="133">
        <f>ROUND(SUMIFS('Osobní náklady'!N7:N56,'Osobní náklady'!B7:B56,A15),0)</f>
        <v>0</v>
      </c>
      <c r="D15" s="266">
        <f>'PRVNÍ KROK - vyplnit Subjekty'!B5</f>
        <v>0</v>
      </c>
      <c r="E15" s="129" t="s">
        <v>759</v>
      </c>
      <c r="F15" s="134">
        <f>B8+B14+B20+B26+B32+B38</f>
        <v>0</v>
      </c>
      <c r="G15" s="141"/>
      <c r="H15" s="162">
        <f>F15*G15</f>
        <v>0</v>
      </c>
      <c r="J15" s="254"/>
    </row>
    <row r="16" spans="1:12" ht="15" customHeight="1">
      <c r="A16" s="97">
        <f>'PRVNÍ KROK - vyplnit Subjekty'!B7</f>
        <v>0</v>
      </c>
      <c r="B16" s="133">
        <f>ROUND(SUMIFS('Osobní náklady'!N7:N56,'Osobní náklady'!B7:B56,A16),0)</f>
        <v>0</v>
      </c>
      <c r="D16" s="267"/>
      <c r="E16" s="129" t="s">
        <v>760</v>
      </c>
      <c r="F16" s="134">
        <f>B45+B51+B57+B63+B69+B75</f>
        <v>0</v>
      </c>
      <c r="G16" s="141"/>
      <c r="H16" s="162">
        <f t="shared" ref="H16:H24" si="0">F16*G16</f>
        <v>0</v>
      </c>
      <c r="J16" s="127"/>
    </row>
    <row r="17" spans="1:10" ht="15" customHeight="1">
      <c r="A17" s="97">
        <f>'PRVNÍ KROK - vyplnit Subjekty'!B8</f>
        <v>0</v>
      </c>
      <c r="B17" s="133">
        <f>ROUND(SUMIFS('Osobní náklady'!N7:N56,'Osobní náklady'!B7:B56,A17),0)</f>
        <v>0</v>
      </c>
      <c r="D17" s="266">
        <f>'PRVNÍ KROK - vyplnit Subjekty'!B6</f>
        <v>0</v>
      </c>
      <c r="E17" s="129" t="s">
        <v>759</v>
      </c>
      <c r="F17" s="134">
        <f>B9+B15+B21+B27+B33+B39</f>
        <v>0</v>
      </c>
      <c r="G17" s="141"/>
      <c r="H17" s="162">
        <f t="shared" si="0"/>
        <v>0</v>
      </c>
      <c r="J17" s="127"/>
    </row>
    <row r="18" spans="1:10" ht="15" customHeight="1">
      <c r="A18" s="97">
        <f>'PRVNÍ KROK - vyplnit Subjekty'!B9</f>
        <v>0</v>
      </c>
      <c r="B18" s="133">
        <f>ROUND(SUMIFS('Osobní náklady'!N7:N56,'Osobní náklady'!B7:B56,A18),0)</f>
        <v>0</v>
      </c>
      <c r="D18" s="267"/>
      <c r="E18" s="129" t="s">
        <v>760</v>
      </c>
      <c r="F18" s="134">
        <f>B46+B52+B58+B64+B70+B76</f>
        <v>0</v>
      </c>
      <c r="G18" s="141"/>
      <c r="H18" s="162">
        <f t="shared" si="0"/>
        <v>0</v>
      </c>
    </row>
    <row r="19" spans="1:10" ht="15" customHeight="1">
      <c r="A19" s="100" t="s">
        <v>712</v>
      </c>
      <c r="B19" s="132">
        <f>SUM(B20:B24)</f>
        <v>0</v>
      </c>
      <c r="D19" s="268">
        <f>'PRVNÍ KROK - vyplnit Subjekty'!B7</f>
        <v>0</v>
      </c>
      <c r="E19" s="129" t="s">
        <v>759</v>
      </c>
      <c r="F19" s="134">
        <f>B10+B16+B22+B28+B34+B40</f>
        <v>0</v>
      </c>
      <c r="G19" s="142"/>
      <c r="H19" s="162">
        <f t="shared" si="0"/>
        <v>0</v>
      </c>
    </row>
    <row r="20" spans="1:10" ht="15" customHeight="1">
      <c r="A20" s="97">
        <f>'PRVNÍ KROK - vyplnit Subjekty'!B5</f>
        <v>0</v>
      </c>
      <c r="B20" s="133">
        <f>ROUND(SUMIFS(Materiál!E6:E35,Materiál!A6:A35,A20),0)</f>
        <v>0</v>
      </c>
      <c r="D20" s="269"/>
      <c r="E20" s="129" t="s">
        <v>760</v>
      </c>
      <c r="F20" s="134">
        <f>B47+B53+B59+B65+B71+B77</f>
        <v>0</v>
      </c>
      <c r="G20" s="143"/>
      <c r="H20" s="162">
        <f t="shared" si="0"/>
        <v>0</v>
      </c>
    </row>
    <row r="21" spans="1:10" ht="15" customHeight="1">
      <c r="A21" s="97">
        <f>'PRVNÍ KROK - vyplnit Subjekty'!B6</f>
        <v>0</v>
      </c>
      <c r="B21" s="133">
        <f>ROUND(SUMIFS(Materiál!E6:E35,Materiál!A6:A35,A21),0)</f>
        <v>0</v>
      </c>
      <c r="D21" s="270">
        <f>'PRVNÍ KROK - vyplnit Subjekty'!B8</f>
        <v>0</v>
      </c>
      <c r="E21" s="129" t="s">
        <v>759</v>
      </c>
      <c r="F21" s="134">
        <f>B11+B17+B23+B29+B35+B41</f>
        <v>0</v>
      </c>
      <c r="G21" s="143"/>
      <c r="H21" s="162">
        <f t="shared" si="0"/>
        <v>0</v>
      </c>
    </row>
    <row r="22" spans="1:10" ht="15" customHeight="1">
      <c r="A22" s="97">
        <f>'PRVNÍ KROK - vyplnit Subjekty'!B7</f>
        <v>0</v>
      </c>
      <c r="B22" s="133">
        <f>ROUND(SUMIFS(Materiál!E6:E35,Materiál!A6:A35,A22),0)</f>
        <v>0</v>
      </c>
      <c r="D22" s="271"/>
      <c r="E22" s="129" t="s">
        <v>760</v>
      </c>
      <c r="F22" s="134">
        <f>B48+B54+B60+B66+B72+B78</f>
        <v>0</v>
      </c>
      <c r="G22" s="143"/>
      <c r="H22" s="162">
        <f t="shared" si="0"/>
        <v>0</v>
      </c>
    </row>
    <row r="23" spans="1:10" ht="15" customHeight="1">
      <c r="A23" s="97">
        <f>'PRVNÍ KROK - vyplnit Subjekty'!B8</f>
        <v>0</v>
      </c>
      <c r="B23" s="133">
        <f>ROUND(SUMIFS(Materiál!E6:E35,Materiál!A6:A35,A23),0)</f>
        <v>0</v>
      </c>
      <c r="D23" s="270">
        <f>'PRVNÍ KROK - vyplnit Subjekty'!B9</f>
        <v>0</v>
      </c>
      <c r="E23" s="129" t="s">
        <v>759</v>
      </c>
      <c r="F23" s="134">
        <f>B12+B18+B24+B30+B36+B42</f>
        <v>0</v>
      </c>
      <c r="G23" s="143"/>
      <c r="H23" s="162">
        <f t="shared" si="0"/>
        <v>0</v>
      </c>
    </row>
    <row r="24" spans="1:10" ht="15" customHeight="1">
      <c r="A24" s="97">
        <f>'PRVNÍ KROK - vyplnit Subjekty'!B9</f>
        <v>0</v>
      </c>
      <c r="B24" s="133">
        <f>ROUND(SUMIFS(Materiál!E6:E35,Materiál!A6:A35,A24),0)</f>
        <v>0</v>
      </c>
      <c r="D24" s="271"/>
      <c r="E24" s="129" t="s">
        <v>760</v>
      </c>
      <c r="F24" s="134">
        <f>B49+B55+B61+B67+B73+B79</f>
        <v>0</v>
      </c>
      <c r="G24" s="143"/>
      <c r="H24" s="162">
        <f t="shared" si="0"/>
        <v>0</v>
      </c>
    </row>
    <row r="25" spans="1:10" ht="15" customHeight="1">
      <c r="A25" s="100" t="s">
        <v>751</v>
      </c>
      <c r="B25" s="132">
        <f>SUM(B26:B30)</f>
        <v>0</v>
      </c>
      <c r="D25" s="265" t="s">
        <v>709</v>
      </c>
      <c r="E25" s="265"/>
      <c r="F25" s="135">
        <f>SUM(F15:F24)</f>
        <v>0</v>
      </c>
      <c r="G25" s="136"/>
      <c r="H25" s="163">
        <f>SUM(H15:H24)</f>
        <v>0</v>
      </c>
    </row>
    <row r="26" spans="1:10" ht="15" customHeight="1">
      <c r="A26" s="97">
        <f>'PRVNÍ KROK - vyplnit Subjekty'!B5</f>
        <v>0</v>
      </c>
      <c r="B26" s="133">
        <f>ROUND(SUMIFS('Ostatní provozní náklady'!E6:E35,'Ostatní provozní náklady'!A6:A35,A26),0)</f>
        <v>0</v>
      </c>
      <c r="D26" s="140"/>
      <c r="E26" s="140"/>
      <c r="F26" s="140"/>
      <c r="G26" s="140"/>
      <c r="H26" s="140"/>
    </row>
    <row r="27" spans="1:10">
      <c r="A27" s="97">
        <f>'PRVNÍ KROK - vyplnit Subjekty'!B6</f>
        <v>0</v>
      </c>
      <c r="B27" s="133">
        <f>ROUND(SUMIFS('Ostatní provozní náklady'!E6:E35,'Ostatní provozní náklady'!A6:A35,A27),0)</f>
        <v>0</v>
      </c>
      <c r="D27" s="117"/>
      <c r="E27" s="117"/>
      <c r="F27" s="117"/>
      <c r="G27" s="117"/>
      <c r="H27" s="117"/>
    </row>
    <row r="28" spans="1:10">
      <c r="A28" s="97">
        <f>'PRVNÍ KROK - vyplnit Subjekty'!B7</f>
        <v>0</v>
      </c>
      <c r="B28" s="133">
        <f>ROUND(SUMIFS('Ostatní provozní náklady'!E6:E35,'Ostatní provozní náklady'!A6:A35,A28),0)</f>
        <v>0</v>
      </c>
      <c r="D28" s="117"/>
      <c r="E28" s="117"/>
      <c r="F28" s="117"/>
      <c r="G28" s="117"/>
      <c r="H28" s="117"/>
    </row>
    <row r="29" spans="1:10">
      <c r="A29" s="97">
        <f>'PRVNÍ KROK - vyplnit Subjekty'!B8</f>
        <v>0</v>
      </c>
      <c r="B29" s="133">
        <f>ROUND(SUMIFS('Ostatní provozní náklady'!E6:E35,'Ostatní provozní náklady'!A6:A35,A29),0)</f>
        <v>0</v>
      </c>
      <c r="D29" s="117"/>
      <c r="E29" s="117"/>
      <c r="F29" s="117"/>
      <c r="G29" s="117"/>
      <c r="H29" s="117"/>
    </row>
    <row r="30" spans="1:10">
      <c r="A30" s="97">
        <f>'PRVNÍ KROK - vyplnit Subjekty'!B9</f>
        <v>0</v>
      </c>
      <c r="B30" s="133">
        <f>ROUND(SUMIFS('Ostatní provozní náklady'!E6:E35,'Ostatní provozní náklady'!A6:A35,A30),0)</f>
        <v>0</v>
      </c>
      <c r="D30" s="117"/>
      <c r="E30" s="117"/>
      <c r="F30" s="117"/>
      <c r="G30" s="117"/>
      <c r="H30" s="117"/>
    </row>
    <row r="31" spans="1:10">
      <c r="A31" s="100" t="s">
        <v>713</v>
      </c>
      <c r="B31" s="132">
        <f>SUM(B32:B36)</f>
        <v>0</v>
      </c>
      <c r="D31" s="101"/>
      <c r="E31" s="101"/>
      <c r="F31" s="101"/>
      <c r="G31" s="101"/>
      <c r="H31" s="101"/>
    </row>
    <row r="32" spans="1:10">
      <c r="A32" s="97">
        <f>'PRVNÍ KROK - vyplnit Subjekty'!B5</f>
        <v>0</v>
      </c>
      <c r="B32" s="133">
        <f>ROUND('Ostatní režie'!D6,0)</f>
        <v>0</v>
      </c>
      <c r="D32" s="101"/>
      <c r="E32" s="101"/>
      <c r="F32" s="101"/>
      <c r="G32" s="101"/>
      <c r="H32" s="101"/>
    </row>
    <row r="33" spans="1:6">
      <c r="A33" s="97">
        <f>'PRVNÍ KROK - vyplnit Subjekty'!B6</f>
        <v>0</v>
      </c>
      <c r="B33" s="133">
        <f>ROUND('Ostatní režie'!D7,0)</f>
        <v>0</v>
      </c>
    </row>
    <row r="34" spans="1:6">
      <c r="A34" s="97">
        <f>'PRVNÍ KROK - vyplnit Subjekty'!B7</f>
        <v>0</v>
      </c>
      <c r="B34" s="133">
        <f>ROUND('Ostatní režie'!D8,0)</f>
        <v>0</v>
      </c>
    </row>
    <row r="35" spans="1:6">
      <c r="A35" s="97">
        <f>'PRVNÍ KROK - vyplnit Subjekty'!B8</f>
        <v>0</v>
      </c>
      <c r="B35" s="133">
        <f>ROUND('Ostatní režie'!D9,0)</f>
        <v>0</v>
      </c>
    </row>
    <row r="36" spans="1:6">
      <c r="A36" s="97">
        <f>'PRVNÍ KROK - vyplnit Subjekty'!B9</f>
        <v>0</v>
      </c>
      <c r="B36" s="133">
        <f>ROUND('Ostatní režie'!D10,0)</f>
        <v>0</v>
      </c>
    </row>
    <row r="37" spans="1:6">
      <c r="A37" s="100" t="s">
        <v>714</v>
      </c>
      <c r="B37" s="132">
        <f>SUM(B38:B42)</f>
        <v>0</v>
      </c>
    </row>
    <row r="38" spans="1:6">
      <c r="A38" s="97">
        <f>'PRVNÍ KROK - vyplnit Subjekty'!B5</f>
        <v>0</v>
      </c>
      <c r="B38" s="133">
        <f>ROUND(SUMIFS(Odpisy!I6:I35,Odpisy!A6:A35,A38),0)</f>
        <v>0</v>
      </c>
    </row>
    <row r="39" spans="1:6">
      <c r="A39" s="97">
        <f>'PRVNÍ KROK - vyplnit Subjekty'!B6</f>
        <v>0</v>
      </c>
      <c r="B39" s="133">
        <f>ROUND(SUMIFS(Odpisy!I6:I35,Odpisy!A6:A35,A39),0)</f>
        <v>0</v>
      </c>
    </row>
    <row r="40" spans="1:6">
      <c r="A40" s="97">
        <f>'PRVNÍ KROK - vyplnit Subjekty'!B7</f>
        <v>0</v>
      </c>
      <c r="B40" s="133">
        <f>ROUND(SUMIFS(Odpisy!I6:I35,Odpisy!A6:A35,A40),0)</f>
        <v>0</v>
      </c>
      <c r="D40" s="79"/>
      <c r="E40" s="79"/>
      <c r="F40" s="79"/>
    </row>
    <row r="41" spans="1:6">
      <c r="A41" s="97">
        <f>'PRVNÍ KROK - vyplnit Subjekty'!B8</f>
        <v>0</v>
      </c>
      <c r="B41" s="133">
        <f>ROUND(SUMIFS(Odpisy!I6:I35,Odpisy!A6:A35,A41),0)</f>
        <v>0</v>
      </c>
    </row>
    <row r="42" spans="1:6">
      <c r="A42" s="97">
        <f>'PRVNÍ KROK - vyplnit Subjekty'!B9</f>
        <v>0</v>
      </c>
      <c r="B42" s="133">
        <f>ROUND(SUMIFS(Odpisy!I6:I35,Odpisy!A6:A35,A42),0)</f>
        <v>0</v>
      </c>
    </row>
    <row r="43" spans="1:6">
      <c r="A43" s="99" t="s">
        <v>715</v>
      </c>
      <c r="B43" s="131">
        <f>B44+B50+B56+B62+B68+B74</f>
        <v>0</v>
      </c>
    </row>
    <row r="44" spans="1:6">
      <c r="A44" s="100" t="s">
        <v>716</v>
      </c>
      <c r="B44" s="132">
        <f>SUM(B45:B49)</f>
        <v>0</v>
      </c>
    </row>
    <row r="45" spans="1:6">
      <c r="A45" s="97">
        <f>'PRVNÍ KROK - vyplnit Subjekty'!B5</f>
        <v>0</v>
      </c>
      <c r="B45" s="133">
        <f>ROUND(SUMIFS('Smluvní výzkum'!F6:F35,'Smluvní výzkum'!A6:A35,A8),0)</f>
        <v>0</v>
      </c>
    </row>
    <row r="46" spans="1:6">
      <c r="A46" s="97">
        <f>'PRVNÍ KROK - vyplnit Subjekty'!B6</f>
        <v>0</v>
      </c>
      <c r="B46" s="133">
        <f>ROUND(SUMIFS('Smluvní výzkum'!F6:F35,'Smluvní výzkum'!A6:A35,A9),0)</f>
        <v>0</v>
      </c>
    </row>
    <row r="47" spans="1:6">
      <c r="A47" s="97">
        <f>'PRVNÍ KROK - vyplnit Subjekty'!B7</f>
        <v>0</v>
      </c>
      <c r="B47" s="133">
        <f>ROUND(SUMIFS('Smluvní výzkum'!F6:F35,'Smluvní výzkum'!A6:A35,A10),0)</f>
        <v>0</v>
      </c>
    </row>
    <row r="48" spans="1:6">
      <c r="A48" s="97">
        <f>'PRVNÍ KROK - vyplnit Subjekty'!B8</f>
        <v>0</v>
      </c>
      <c r="B48" s="133">
        <f>ROUND(SUMIFS('Smluvní výzkum'!F6:F35,'Smluvní výzkum'!A6:A35,A11),0)</f>
        <v>0</v>
      </c>
    </row>
    <row r="49" spans="1:2">
      <c r="A49" s="97">
        <f>'PRVNÍ KROK - vyplnit Subjekty'!B9</f>
        <v>0</v>
      </c>
      <c r="B49" s="133">
        <f>ROUND(SUMIFS('Smluvní výzkum'!F6:F35,'Smluvní výzkum'!A6:A35,A12),0)</f>
        <v>0</v>
      </c>
    </row>
    <row r="50" spans="1:2">
      <c r="A50" s="100" t="s">
        <v>779</v>
      </c>
      <c r="B50" s="132">
        <f>SUM(B51:B55)</f>
        <v>0</v>
      </c>
    </row>
    <row r="51" spans="1:2">
      <c r="A51" s="97">
        <f>'PRVNÍ KROK - vyplnit Subjekty'!B5</f>
        <v>0</v>
      </c>
      <c r="B51" s="133">
        <f>ROUND(SUMIFS('Osobní náklady'!O7:O56,'Osobní náklady'!B7:B56,A14),0)</f>
        <v>0</v>
      </c>
    </row>
    <row r="52" spans="1:2">
      <c r="A52" s="97">
        <f>'PRVNÍ KROK - vyplnit Subjekty'!B6</f>
        <v>0</v>
      </c>
      <c r="B52" s="133">
        <f>ROUND(SUMIFS('Osobní náklady'!O7:O56,'Osobní náklady'!B7:B56,A15),0)</f>
        <v>0</v>
      </c>
    </row>
    <row r="53" spans="1:2">
      <c r="A53" s="97">
        <f>'PRVNÍ KROK - vyplnit Subjekty'!B7</f>
        <v>0</v>
      </c>
      <c r="B53" s="133">
        <f>ROUND(SUMIFS('Osobní náklady'!O7:O56,'Osobní náklady'!B7:B56,A16),0)</f>
        <v>0</v>
      </c>
    </row>
    <row r="54" spans="1:2">
      <c r="A54" s="97">
        <f>'PRVNÍ KROK - vyplnit Subjekty'!B8</f>
        <v>0</v>
      </c>
      <c r="B54" s="133">
        <f>ROUND(SUMIFS('Osobní náklady'!O7:O56,'Osobní náklady'!B7:B56,A17),0)</f>
        <v>0</v>
      </c>
    </row>
    <row r="55" spans="1:2">
      <c r="A55" s="97">
        <f>'PRVNÍ KROK - vyplnit Subjekty'!B9</f>
        <v>0</v>
      </c>
      <c r="B55" s="133">
        <f>ROUND(SUMIFS('Osobní náklady'!O7:O56,'Osobní náklady'!B7:B56,A18),0)</f>
        <v>0</v>
      </c>
    </row>
    <row r="56" spans="1:2">
      <c r="A56" s="100" t="s">
        <v>717</v>
      </c>
      <c r="B56" s="132">
        <f>SUM(B57:B61)</f>
        <v>0</v>
      </c>
    </row>
    <row r="57" spans="1:2">
      <c r="A57" s="97">
        <f>'PRVNÍ KROK - vyplnit Subjekty'!B5</f>
        <v>0</v>
      </c>
      <c r="B57" s="133">
        <f>ROUND(SUMIFS(Materiál!F6:F35,Materiál!A6:A35,A20),0)</f>
        <v>0</v>
      </c>
    </row>
    <row r="58" spans="1:2">
      <c r="A58" s="97">
        <f>'PRVNÍ KROK - vyplnit Subjekty'!B6</f>
        <v>0</v>
      </c>
      <c r="B58" s="133">
        <f>ROUND(SUMIFS(Materiál!F6:F35,Materiál!A6:A35,A21),0)</f>
        <v>0</v>
      </c>
    </row>
    <row r="59" spans="1:2">
      <c r="A59" s="97">
        <f>'PRVNÍ KROK - vyplnit Subjekty'!B7</f>
        <v>0</v>
      </c>
      <c r="B59" s="133">
        <f>ROUND(SUMIFS(Materiál!F6:F35,Materiál!A6:A35,A22),0)</f>
        <v>0</v>
      </c>
    </row>
    <row r="60" spans="1:2">
      <c r="A60" s="97">
        <f>'PRVNÍ KROK - vyplnit Subjekty'!B8</f>
        <v>0</v>
      </c>
      <c r="B60" s="133">
        <f>ROUND(SUMIFS(Materiál!F6:F35,Materiál!A6:A35,A23),0)</f>
        <v>0</v>
      </c>
    </row>
    <row r="61" spans="1:2">
      <c r="A61" s="97">
        <f>'PRVNÍ KROK - vyplnit Subjekty'!B9</f>
        <v>0</v>
      </c>
      <c r="B61" s="133">
        <f>ROUND(SUMIFS(Materiál!F6:F35,Materiál!A6:A35,A24),0)</f>
        <v>0</v>
      </c>
    </row>
    <row r="62" spans="1:2">
      <c r="A62" s="100" t="s">
        <v>752</v>
      </c>
      <c r="B62" s="132">
        <f>SUM(B63:B67)</f>
        <v>0</v>
      </c>
    </row>
    <row r="63" spans="1:2">
      <c r="A63" s="97">
        <f>'PRVNÍ KROK - vyplnit Subjekty'!B5</f>
        <v>0</v>
      </c>
      <c r="B63" s="133">
        <f>ROUND(SUMIFS('Ostatní provozní náklady'!F6:F35,'Ostatní provozní náklady'!A6:A35,A26),0)</f>
        <v>0</v>
      </c>
    </row>
    <row r="64" spans="1:2">
      <c r="A64" s="97">
        <f>'PRVNÍ KROK - vyplnit Subjekty'!B6</f>
        <v>0</v>
      </c>
      <c r="B64" s="133">
        <f>ROUND(SUMIFS('Ostatní provozní náklady'!F6:F35,'Ostatní provozní náklady'!A6:A35,A27),0)</f>
        <v>0</v>
      </c>
    </row>
    <row r="65" spans="1:2">
      <c r="A65" s="97">
        <f>'PRVNÍ KROK - vyplnit Subjekty'!B7</f>
        <v>0</v>
      </c>
      <c r="B65" s="133">
        <f>ROUND(SUMIFS('Ostatní provozní náklady'!F6:F35,'Ostatní provozní náklady'!A6:A35,A28),0)</f>
        <v>0</v>
      </c>
    </row>
    <row r="66" spans="1:2">
      <c r="A66" s="97">
        <f>'PRVNÍ KROK - vyplnit Subjekty'!B8</f>
        <v>0</v>
      </c>
      <c r="B66" s="133">
        <f>ROUND(SUMIFS('Ostatní provozní náklady'!F6:F35,'Ostatní provozní náklady'!A6:A35,A29),0)</f>
        <v>0</v>
      </c>
    </row>
    <row r="67" spans="1:2">
      <c r="A67" s="97">
        <f>'PRVNÍ KROK - vyplnit Subjekty'!B9</f>
        <v>0</v>
      </c>
      <c r="B67" s="133">
        <f>ROUND(SUMIFS('Ostatní provozní náklady'!F6:F35,'Ostatní provozní náklady'!A6:A35,A30),0)</f>
        <v>0</v>
      </c>
    </row>
    <row r="68" spans="1:2">
      <c r="A68" s="100" t="s">
        <v>718</v>
      </c>
      <c r="B68" s="132">
        <f>SUM(B69:B73)</f>
        <v>0</v>
      </c>
    </row>
    <row r="69" spans="1:2">
      <c r="A69" s="97">
        <f>'PRVNÍ KROK - vyplnit Subjekty'!B5</f>
        <v>0</v>
      </c>
      <c r="B69" s="133">
        <f>ROUND('Ostatní režie'!E6,0)</f>
        <v>0</v>
      </c>
    </row>
    <row r="70" spans="1:2">
      <c r="A70" s="97">
        <f>'PRVNÍ KROK - vyplnit Subjekty'!B6</f>
        <v>0</v>
      </c>
      <c r="B70" s="133">
        <f>ROUND('Ostatní režie'!E7,0)</f>
        <v>0</v>
      </c>
    </row>
    <row r="71" spans="1:2">
      <c r="A71" s="97">
        <f>'PRVNÍ KROK - vyplnit Subjekty'!B7</f>
        <v>0</v>
      </c>
      <c r="B71" s="133">
        <f>ROUND('Ostatní režie'!E8,0)</f>
        <v>0</v>
      </c>
    </row>
    <row r="72" spans="1:2">
      <c r="A72" s="97">
        <f>'PRVNÍ KROK - vyplnit Subjekty'!B8</f>
        <v>0</v>
      </c>
      <c r="B72" s="133">
        <f>ROUND('Ostatní režie'!E9,0)</f>
        <v>0</v>
      </c>
    </row>
    <row r="73" spans="1:2">
      <c r="A73" s="97">
        <f>'PRVNÍ KROK - vyplnit Subjekty'!B9</f>
        <v>0</v>
      </c>
      <c r="B73" s="133">
        <f>ROUND('Ostatní režie'!E10,0)</f>
        <v>0</v>
      </c>
    </row>
    <row r="74" spans="1:2">
      <c r="A74" s="100" t="s">
        <v>719</v>
      </c>
      <c r="B74" s="132">
        <f>SUM(B75:B79)</f>
        <v>0</v>
      </c>
    </row>
    <row r="75" spans="1:2">
      <c r="A75" s="97">
        <f>'PRVNÍ KROK - vyplnit Subjekty'!B5</f>
        <v>0</v>
      </c>
      <c r="B75" s="133">
        <f>ROUND(SUMIFS(Odpisy!J6:J35,Odpisy!A6:A35,A38),0)</f>
        <v>0</v>
      </c>
    </row>
    <row r="76" spans="1:2">
      <c r="A76" s="97">
        <f>'PRVNÍ KROK - vyplnit Subjekty'!B6</f>
        <v>0</v>
      </c>
      <c r="B76" s="133">
        <f>ROUND(SUMIFS(Odpisy!J6:J35,Odpisy!A6:A35,A39),0)</f>
        <v>0</v>
      </c>
    </row>
    <row r="77" spans="1:2">
      <c r="A77" s="97">
        <f>'PRVNÍ KROK - vyplnit Subjekty'!B7</f>
        <v>0</v>
      </c>
      <c r="B77" s="133">
        <f>ROUND(SUMIFS(Odpisy!J6:J35,Odpisy!A6:A35,A40),0)</f>
        <v>0</v>
      </c>
    </row>
    <row r="78" spans="1:2">
      <c r="A78" s="97">
        <f>'PRVNÍ KROK - vyplnit Subjekty'!B8</f>
        <v>0</v>
      </c>
      <c r="B78" s="133">
        <f>ROUND(SUMIFS(Odpisy!J6:J35,Odpisy!A6:A35,A41),0)</f>
        <v>0</v>
      </c>
    </row>
    <row r="79" spans="1:2">
      <c r="A79" s="97">
        <f>'PRVNÍ KROK - vyplnit Subjekty'!B9</f>
        <v>0</v>
      </c>
      <c r="B79" s="133">
        <f>ROUND(SUMIFS(Odpisy!J6:J35,Odpisy!A6:A35,A42),0)</f>
        <v>0</v>
      </c>
    </row>
  </sheetData>
  <sheetProtection algorithmName="SHA-512" hashValue="wj9EH2IXMfiaoHAau2IR0yQTy/5d4DVG9+/5UmlxYR/pyOek5xSujJ5CRGwFgEZyh6mbQtI3x/sSfv3mMsiwDg==" saltValue="Me7h4Fgf3gXak942STbDNg==" spinCount="100000" sheet="1" objects="1" scenarios="1"/>
  <mergeCells count="19">
    <mergeCell ref="D25:E25"/>
    <mergeCell ref="D15:D16"/>
    <mergeCell ref="D17:D18"/>
    <mergeCell ref="D19:D20"/>
    <mergeCell ref="D21:D22"/>
    <mergeCell ref="D23:D24"/>
    <mergeCell ref="J10:J12"/>
    <mergeCell ref="J14:J15"/>
    <mergeCell ref="D7:G7"/>
    <mergeCell ref="A1:H3"/>
    <mergeCell ref="D4:H4"/>
    <mergeCell ref="D5:G5"/>
    <mergeCell ref="D6:G6"/>
    <mergeCell ref="A4:B4"/>
    <mergeCell ref="E8:G8"/>
    <mergeCell ref="E9:G9"/>
    <mergeCell ref="E10:G10"/>
    <mergeCell ref="E11:G11"/>
    <mergeCell ref="E12:G12"/>
  </mergeCells>
  <phoneticPr fontId="4" type="noConversion"/>
  <conditionalFormatting sqref="H5">
    <cfRule type="cellIs" dxfId="3" priority="5" operator="greaterThan">
      <formula>0.3</formula>
    </cfRule>
    <cfRule type="cellIs" dxfId="2" priority="6" operator="lessThanOrEqual">
      <formula>0.3</formula>
    </cfRule>
  </conditionalFormatting>
  <conditionalFormatting sqref="H6">
    <cfRule type="cellIs" dxfId="1" priority="3" operator="greaterThan">
      <formula>0.2</formula>
    </cfRule>
    <cfRule type="cellIs" dxfId="0" priority="4" operator="lessThanOrEqual">
      <formula>0.2</formula>
    </cfRule>
  </conditionalFormatting>
  <dataValidations count="1">
    <dataValidation type="whole" operator="greaterThanOrEqual" allowBlank="1" showInputMessage="1" showErrorMessage="1" sqref="B8:B12 B14:B1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G15:G24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5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9"/>
  <sheetViews>
    <sheetView tabSelected="1" workbookViewId="0">
      <selection activeCell="B5" sqref="B5"/>
    </sheetView>
  </sheetViews>
  <sheetFormatPr defaultRowHeight="14.5"/>
  <cols>
    <col min="1" max="1" width="15.7265625" style="50" bestFit="1" customWidth="1"/>
    <col min="2" max="2" width="42.7265625" customWidth="1"/>
  </cols>
  <sheetData>
    <row r="1" spans="1:12">
      <c r="A1" s="168"/>
      <c r="B1" s="168"/>
      <c r="H1" s="8"/>
      <c r="J1" s="52"/>
      <c r="K1" s="54"/>
      <c r="L1" s="54"/>
    </row>
    <row r="2" spans="1:12">
      <c r="A2" s="168"/>
      <c r="B2" s="168"/>
      <c r="H2" s="8"/>
      <c r="J2" s="52"/>
      <c r="K2" s="54"/>
      <c r="L2" s="54"/>
    </row>
    <row r="3" spans="1:12">
      <c r="A3" s="169"/>
      <c r="B3" s="169"/>
      <c r="H3" s="8"/>
      <c r="J3" s="52"/>
      <c r="K3" s="54"/>
      <c r="L3" s="54"/>
    </row>
    <row r="4" spans="1:12">
      <c r="A4" s="106"/>
      <c r="B4" s="107" t="s">
        <v>729</v>
      </c>
    </row>
    <row r="5" spans="1:12">
      <c r="A5" s="108" t="s">
        <v>724</v>
      </c>
      <c r="B5" s="109"/>
    </row>
    <row r="6" spans="1:12">
      <c r="A6" s="108" t="s">
        <v>725</v>
      </c>
      <c r="B6" s="109"/>
    </row>
    <row r="7" spans="1:12">
      <c r="A7" s="108" t="s">
        <v>726</v>
      </c>
      <c r="B7" s="109"/>
    </row>
    <row r="8" spans="1:12">
      <c r="A8" s="108" t="s">
        <v>727</v>
      </c>
      <c r="B8" s="109"/>
    </row>
    <row r="9" spans="1:12">
      <c r="A9" s="108" t="s">
        <v>728</v>
      </c>
      <c r="B9" s="109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E26" sqref="E26:N28"/>
    </sheetView>
  </sheetViews>
  <sheetFormatPr defaultColWidth="8.7265625" defaultRowHeight="14.5"/>
  <sheetData>
    <row r="3" spans="1:14" ht="15" thickBot="1"/>
    <row r="4" spans="1:14" ht="19" thickBot="1">
      <c r="A4" s="196" t="s">
        <v>767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8"/>
    </row>
    <row r="5" spans="1:14">
      <c r="A5" s="199" t="s">
        <v>57</v>
      </c>
      <c r="B5" s="200"/>
      <c r="C5" s="200"/>
      <c r="D5" s="200"/>
      <c r="E5" s="201" t="s">
        <v>58</v>
      </c>
      <c r="F5" s="201"/>
      <c r="G5" s="201"/>
      <c r="H5" s="201"/>
      <c r="I5" s="201"/>
      <c r="J5" s="201"/>
      <c r="K5" s="201"/>
      <c r="L5" s="201"/>
      <c r="M5" s="201"/>
      <c r="N5" s="202"/>
    </row>
    <row r="6" spans="1:14" ht="15" customHeight="1">
      <c r="A6" s="193" t="s">
        <v>2</v>
      </c>
      <c r="B6" s="194"/>
      <c r="C6" s="194"/>
      <c r="D6" s="194"/>
      <c r="E6" s="194" t="s">
        <v>59</v>
      </c>
      <c r="F6" s="194"/>
      <c r="G6" s="194"/>
      <c r="H6" s="194"/>
      <c r="I6" s="194"/>
      <c r="J6" s="194"/>
      <c r="K6" s="194"/>
      <c r="L6" s="194"/>
      <c r="M6" s="194"/>
      <c r="N6" s="195"/>
    </row>
    <row r="7" spans="1:14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</row>
    <row r="9" spans="1:14" ht="15" customHeight="1">
      <c r="A9" s="193" t="s">
        <v>55</v>
      </c>
      <c r="B9" s="194"/>
      <c r="C9" s="194"/>
      <c r="D9" s="194"/>
      <c r="E9" s="194" t="s">
        <v>768</v>
      </c>
      <c r="F9" s="194"/>
      <c r="G9" s="194"/>
      <c r="H9" s="194"/>
      <c r="I9" s="194"/>
      <c r="J9" s="194"/>
      <c r="K9" s="194"/>
      <c r="L9" s="194"/>
      <c r="M9" s="194"/>
      <c r="N9" s="195"/>
    </row>
    <row r="10" spans="1:14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</row>
    <row r="11" spans="1:14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1:14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5"/>
    </row>
    <row r="13" spans="1:14">
      <c r="A13" s="193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</row>
    <row r="14" spans="1:14" ht="15" customHeight="1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5"/>
    </row>
    <row r="15" spans="1:14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</row>
    <row r="16" spans="1:14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/>
    </row>
    <row r="17" spans="1:14" ht="15" customHeight="1">
      <c r="A17" s="170" t="s">
        <v>60</v>
      </c>
      <c r="B17" s="171"/>
      <c r="C17" s="171"/>
      <c r="D17" s="172"/>
      <c r="E17" s="179" t="s">
        <v>65</v>
      </c>
      <c r="F17" s="171"/>
      <c r="G17" s="171"/>
      <c r="H17" s="171"/>
      <c r="I17" s="171"/>
      <c r="J17" s="171"/>
      <c r="K17" s="171"/>
      <c r="L17" s="171"/>
      <c r="M17" s="171"/>
      <c r="N17" s="180"/>
    </row>
    <row r="18" spans="1:14">
      <c r="A18" s="173"/>
      <c r="B18" s="174"/>
      <c r="C18" s="174"/>
      <c r="D18" s="175"/>
      <c r="E18" s="181"/>
      <c r="F18" s="174"/>
      <c r="G18" s="174"/>
      <c r="H18" s="174"/>
      <c r="I18" s="174"/>
      <c r="J18" s="174"/>
      <c r="K18" s="174"/>
      <c r="L18" s="174"/>
      <c r="M18" s="174"/>
      <c r="N18" s="182"/>
    </row>
    <row r="19" spans="1:14">
      <c r="A19" s="176"/>
      <c r="B19" s="177"/>
      <c r="C19" s="177"/>
      <c r="D19" s="178"/>
      <c r="E19" s="183"/>
      <c r="F19" s="177"/>
      <c r="G19" s="177"/>
      <c r="H19" s="177"/>
      <c r="I19" s="177"/>
      <c r="J19" s="177"/>
      <c r="K19" s="177"/>
      <c r="L19" s="177"/>
      <c r="M19" s="177"/>
      <c r="N19" s="184"/>
    </row>
    <row r="20" spans="1:14" ht="15" customHeight="1">
      <c r="A20" s="170" t="s">
        <v>769</v>
      </c>
      <c r="B20" s="171"/>
      <c r="C20" s="171"/>
      <c r="D20" s="172"/>
      <c r="E20" s="179" t="s">
        <v>770</v>
      </c>
      <c r="F20" s="171"/>
      <c r="G20" s="171"/>
      <c r="H20" s="171"/>
      <c r="I20" s="171"/>
      <c r="J20" s="171"/>
      <c r="K20" s="171"/>
      <c r="L20" s="171"/>
      <c r="M20" s="171"/>
      <c r="N20" s="180"/>
    </row>
    <row r="21" spans="1:14">
      <c r="A21" s="173"/>
      <c r="B21" s="174"/>
      <c r="C21" s="174"/>
      <c r="D21" s="175"/>
      <c r="E21" s="181"/>
      <c r="F21" s="174"/>
      <c r="G21" s="174"/>
      <c r="H21" s="174"/>
      <c r="I21" s="174"/>
      <c r="J21" s="174"/>
      <c r="K21" s="174"/>
      <c r="L21" s="174"/>
      <c r="M21" s="174"/>
      <c r="N21" s="182"/>
    </row>
    <row r="22" spans="1:14">
      <c r="A22" s="176"/>
      <c r="B22" s="177"/>
      <c r="C22" s="177"/>
      <c r="D22" s="178"/>
      <c r="E22" s="183"/>
      <c r="F22" s="177"/>
      <c r="G22" s="177"/>
      <c r="H22" s="177"/>
      <c r="I22" s="177"/>
      <c r="J22" s="177"/>
      <c r="K22" s="177"/>
      <c r="L22" s="177"/>
      <c r="M22" s="177"/>
      <c r="N22" s="184"/>
    </row>
    <row r="23" spans="1:14" ht="15" customHeight="1">
      <c r="A23" s="193" t="s">
        <v>61</v>
      </c>
      <c r="B23" s="194"/>
      <c r="C23" s="194"/>
      <c r="D23" s="194"/>
      <c r="E23" s="194" t="s">
        <v>66</v>
      </c>
      <c r="F23" s="194"/>
      <c r="G23" s="194"/>
      <c r="H23" s="194"/>
      <c r="I23" s="194"/>
      <c r="J23" s="194"/>
      <c r="K23" s="194"/>
      <c r="L23" s="194"/>
      <c r="M23" s="194"/>
      <c r="N23" s="195"/>
    </row>
    <row r="24" spans="1:1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</row>
    <row r="25" spans="1:14" ht="15" customHeight="1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5"/>
    </row>
    <row r="26" spans="1:14">
      <c r="A26" s="193" t="s">
        <v>62</v>
      </c>
      <c r="B26" s="194"/>
      <c r="C26" s="194"/>
      <c r="D26" s="194"/>
      <c r="E26" s="194" t="s">
        <v>771</v>
      </c>
      <c r="F26" s="194"/>
      <c r="G26" s="194"/>
      <c r="H26" s="194"/>
      <c r="I26" s="194"/>
      <c r="J26" s="194"/>
      <c r="K26" s="194"/>
      <c r="L26" s="194"/>
      <c r="M26" s="194"/>
      <c r="N26" s="195"/>
    </row>
    <row r="27" spans="1:14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5"/>
    </row>
    <row r="28" spans="1:14" ht="15" customHeight="1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5"/>
    </row>
    <row r="29" spans="1:14">
      <c r="A29" s="193" t="s">
        <v>63</v>
      </c>
      <c r="B29" s="194"/>
      <c r="C29" s="194"/>
      <c r="D29" s="194"/>
      <c r="E29" s="194" t="s">
        <v>67</v>
      </c>
      <c r="F29" s="194"/>
      <c r="G29" s="194"/>
      <c r="H29" s="194"/>
      <c r="I29" s="194"/>
      <c r="J29" s="194"/>
      <c r="K29" s="194"/>
      <c r="L29" s="194"/>
      <c r="M29" s="194"/>
      <c r="N29" s="195"/>
    </row>
    <row r="30" spans="1:14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5"/>
    </row>
    <row r="31" spans="1:14">
      <c r="A31" s="170" t="s">
        <v>772</v>
      </c>
      <c r="B31" s="171"/>
      <c r="C31" s="171"/>
      <c r="D31" s="172"/>
      <c r="E31" s="179" t="s">
        <v>68</v>
      </c>
      <c r="F31" s="171"/>
      <c r="G31" s="171"/>
      <c r="H31" s="171"/>
      <c r="I31" s="171"/>
      <c r="J31" s="171"/>
      <c r="K31" s="171"/>
      <c r="L31" s="171"/>
      <c r="M31" s="171"/>
      <c r="N31" s="180"/>
    </row>
    <row r="32" spans="1:14">
      <c r="A32" s="173"/>
      <c r="B32" s="174"/>
      <c r="C32" s="174"/>
      <c r="D32" s="175"/>
      <c r="E32" s="181"/>
      <c r="F32" s="174"/>
      <c r="G32" s="174"/>
      <c r="H32" s="174"/>
      <c r="I32" s="174"/>
      <c r="J32" s="174"/>
      <c r="K32" s="174"/>
      <c r="L32" s="174"/>
      <c r="M32" s="174"/>
      <c r="N32" s="182"/>
    </row>
    <row r="33" spans="1:14">
      <c r="A33" s="176"/>
      <c r="B33" s="177"/>
      <c r="C33" s="177"/>
      <c r="D33" s="178"/>
      <c r="E33" s="183"/>
      <c r="F33" s="177"/>
      <c r="G33" s="177"/>
      <c r="H33" s="177"/>
      <c r="I33" s="177"/>
      <c r="J33" s="177"/>
      <c r="K33" s="177"/>
      <c r="L33" s="177"/>
      <c r="M33" s="177"/>
      <c r="N33" s="184"/>
    </row>
    <row r="34" spans="1:14">
      <c r="A34" s="170" t="s">
        <v>766</v>
      </c>
      <c r="B34" s="171"/>
      <c r="C34" s="171"/>
      <c r="D34" s="172"/>
      <c r="E34" s="179" t="s">
        <v>773</v>
      </c>
      <c r="F34" s="171"/>
      <c r="G34" s="171"/>
      <c r="H34" s="171"/>
      <c r="I34" s="171"/>
      <c r="J34" s="171"/>
      <c r="K34" s="171"/>
      <c r="L34" s="171"/>
      <c r="M34" s="171"/>
      <c r="N34" s="180"/>
    </row>
    <row r="35" spans="1:14">
      <c r="A35" s="176"/>
      <c r="B35" s="177"/>
      <c r="C35" s="177"/>
      <c r="D35" s="178"/>
      <c r="E35" s="183"/>
      <c r="F35" s="177"/>
      <c r="G35" s="177"/>
      <c r="H35" s="177"/>
      <c r="I35" s="177"/>
      <c r="J35" s="177"/>
      <c r="K35" s="177"/>
      <c r="L35" s="177"/>
      <c r="M35" s="177"/>
      <c r="N35" s="184"/>
    </row>
    <row r="36" spans="1:14">
      <c r="A36" s="185" t="s">
        <v>774</v>
      </c>
      <c r="B36" s="186"/>
      <c r="C36" s="186"/>
      <c r="D36" s="186"/>
      <c r="E36" s="189" t="s">
        <v>775</v>
      </c>
      <c r="F36" s="189"/>
      <c r="G36" s="189"/>
      <c r="H36" s="189"/>
      <c r="I36" s="189"/>
      <c r="J36" s="189"/>
      <c r="K36" s="189"/>
      <c r="L36" s="189"/>
      <c r="M36" s="189"/>
      <c r="N36" s="190"/>
    </row>
    <row r="37" spans="1:14">
      <c r="A37" s="185"/>
      <c r="B37" s="186"/>
      <c r="C37" s="186"/>
      <c r="D37" s="186"/>
      <c r="E37" s="189"/>
      <c r="F37" s="189"/>
      <c r="G37" s="189"/>
      <c r="H37" s="189"/>
      <c r="I37" s="189"/>
      <c r="J37" s="189"/>
      <c r="K37" s="189"/>
      <c r="L37" s="189"/>
      <c r="M37" s="189"/>
      <c r="N37" s="190"/>
    </row>
    <row r="38" spans="1:14" ht="15" thickBot="1">
      <c r="A38" s="187"/>
      <c r="B38" s="188"/>
      <c r="C38" s="188"/>
      <c r="D38" s="188"/>
      <c r="E38" s="191"/>
      <c r="F38" s="191"/>
      <c r="G38" s="191"/>
      <c r="H38" s="191"/>
      <c r="I38" s="191"/>
      <c r="J38" s="191"/>
      <c r="K38" s="191"/>
      <c r="L38" s="191"/>
      <c r="M38" s="191"/>
      <c r="N38" s="192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P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4.5"/>
  <cols>
    <col min="1" max="1" width="6.7265625" customWidth="1"/>
    <col min="2" max="2" width="21.7265625" customWidth="1"/>
    <col min="3" max="3" width="27.26953125" style="3" bestFit="1" customWidth="1"/>
    <col min="4" max="4" width="22.7265625" style="55" bestFit="1" customWidth="1"/>
    <col min="5" max="5" width="22.7265625" style="3" customWidth="1"/>
    <col min="6" max="7" width="22.7265625" style="55" customWidth="1"/>
    <col min="8" max="8" width="29.7265625" style="3" customWidth="1"/>
    <col min="9" max="9" width="30" style="3" bestFit="1" customWidth="1"/>
    <col min="10" max="11" width="28" style="77" customWidth="1"/>
    <col min="12" max="12" width="27.54296875" customWidth="1"/>
    <col min="13" max="13" width="20.7265625" style="52" customWidth="1"/>
    <col min="14" max="15" width="20.7265625" style="78" customWidth="1"/>
  </cols>
  <sheetData>
    <row r="4" spans="1:16" ht="21.5" thickBot="1">
      <c r="A4" s="211" t="s">
        <v>722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1:16" ht="44" thickBot="1">
      <c r="A5" s="218" t="s">
        <v>3</v>
      </c>
      <c r="B5" s="203" t="s">
        <v>730</v>
      </c>
      <c r="C5" s="203" t="s">
        <v>2</v>
      </c>
      <c r="D5" s="216" t="s">
        <v>55</v>
      </c>
      <c r="E5" s="203" t="s">
        <v>54</v>
      </c>
      <c r="F5" s="216" t="s">
        <v>765</v>
      </c>
      <c r="G5" s="216" t="s">
        <v>61</v>
      </c>
      <c r="H5" s="203" t="s">
        <v>62</v>
      </c>
      <c r="I5" s="203" t="s">
        <v>63</v>
      </c>
      <c r="J5" s="214" t="s">
        <v>56</v>
      </c>
      <c r="K5" s="220" t="s">
        <v>766</v>
      </c>
      <c r="L5" s="144" t="s">
        <v>64</v>
      </c>
      <c r="M5" s="205" t="s">
        <v>692</v>
      </c>
      <c r="N5" s="207" t="s">
        <v>780</v>
      </c>
      <c r="O5" s="209" t="s">
        <v>781</v>
      </c>
    </row>
    <row r="6" spans="1:16" ht="15" thickBot="1">
      <c r="A6" s="219"/>
      <c r="B6" s="204"/>
      <c r="C6" s="204"/>
      <c r="D6" s="217"/>
      <c r="E6" s="204"/>
      <c r="F6" s="217"/>
      <c r="G6" s="217"/>
      <c r="H6" s="204"/>
      <c r="I6" s="204"/>
      <c r="J6" s="215"/>
      <c r="K6" s="221"/>
      <c r="L6" s="53" t="str">
        <f>IF(J7="","",SUM(J7:J56))</f>
        <v/>
      </c>
      <c r="M6" s="206"/>
      <c r="N6" s="208"/>
      <c r="O6" s="210"/>
    </row>
    <row r="7" spans="1:16">
      <c r="A7" s="90" t="s">
        <v>4</v>
      </c>
      <c r="B7" s="91"/>
      <c r="C7" s="92"/>
      <c r="D7" s="93"/>
      <c r="E7" s="92"/>
      <c r="F7" s="93"/>
      <c r="G7" s="93"/>
      <c r="H7" s="94"/>
      <c r="I7" s="92"/>
      <c r="J7" s="159" t="str">
        <f>IF(OR(B7="",C7="",D7="",E7="",F7="",G7="",H7="",I7=""),"",D7*H7*I7*1.338)</f>
        <v/>
      </c>
      <c r="K7" s="95"/>
      <c r="L7" s="150" t="str">
        <f t="shared" ref="L7:L38" si="0">IF(COUNTIF(C:C,C7)&gt;1=TRUE,"Chyba vyplnění, rozlište stejné pozice číslem","")</f>
        <v/>
      </c>
      <c r="M7" s="149"/>
      <c r="N7" s="110">
        <f>IFERROR(J7*M7,0)</f>
        <v>0</v>
      </c>
      <c r="O7" s="151">
        <f>IFERROR(J7-N7,0)</f>
        <v>0</v>
      </c>
      <c r="P7" s="152"/>
    </row>
    <row r="8" spans="1:16">
      <c r="A8" s="5" t="s">
        <v>5</v>
      </c>
      <c r="B8" s="71"/>
      <c r="C8" s="4"/>
      <c r="D8" s="73"/>
      <c r="E8" s="4"/>
      <c r="F8" s="73"/>
      <c r="G8" s="73"/>
      <c r="H8" s="4"/>
      <c r="I8" s="4"/>
      <c r="J8" s="159" t="str">
        <f t="shared" ref="J8:J56" si="1">IF(OR(B8="",C8="",D8="",E8="",F8="",G8="",H8="",I8=""),"",D8*H8*I8*1.338)</f>
        <v/>
      </c>
      <c r="K8" s="75"/>
      <c r="L8" s="148" t="str">
        <f t="shared" si="0"/>
        <v/>
      </c>
      <c r="M8" s="146"/>
      <c r="N8" s="110">
        <f t="shared" ref="N8:N56" si="2">IFERROR(J8*M8,0)</f>
        <v>0</v>
      </c>
      <c r="O8" s="153">
        <f t="shared" ref="O8:O56" si="3">IFERROR(J8-N8,0)</f>
        <v>0</v>
      </c>
    </row>
    <row r="9" spans="1:16">
      <c r="A9" s="5" t="s">
        <v>6</v>
      </c>
      <c r="B9" s="71"/>
      <c r="C9" s="4"/>
      <c r="D9" s="93"/>
      <c r="E9" s="4"/>
      <c r="F9" s="73"/>
      <c r="G9" s="73"/>
      <c r="H9" s="4"/>
      <c r="I9" s="4"/>
      <c r="J9" s="159" t="str">
        <f t="shared" si="1"/>
        <v/>
      </c>
      <c r="K9" s="75"/>
      <c r="L9" s="148" t="str">
        <f t="shared" si="0"/>
        <v/>
      </c>
      <c r="M9" s="146"/>
      <c r="N9" s="110">
        <f t="shared" si="2"/>
        <v>0</v>
      </c>
      <c r="O9" s="154">
        <f t="shared" si="3"/>
        <v>0</v>
      </c>
    </row>
    <row r="10" spans="1:16">
      <c r="A10" s="5" t="s">
        <v>7</v>
      </c>
      <c r="B10" s="71"/>
      <c r="C10" s="4"/>
      <c r="D10" s="73"/>
      <c r="E10" s="4"/>
      <c r="F10" s="73"/>
      <c r="G10" s="73"/>
      <c r="H10" s="4"/>
      <c r="I10" s="4"/>
      <c r="J10" s="159" t="str">
        <f t="shared" si="1"/>
        <v/>
      </c>
      <c r="K10" s="75"/>
      <c r="L10" s="148" t="str">
        <f t="shared" si="0"/>
        <v/>
      </c>
      <c r="M10" s="146"/>
      <c r="N10" s="110">
        <f t="shared" si="2"/>
        <v>0</v>
      </c>
      <c r="O10" s="154">
        <f t="shared" si="3"/>
        <v>0</v>
      </c>
    </row>
    <row r="11" spans="1:16">
      <c r="A11" s="5" t="s">
        <v>8</v>
      </c>
      <c r="B11" s="71"/>
      <c r="C11" s="4"/>
      <c r="D11" s="73"/>
      <c r="E11" s="4"/>
      <c r="F11" s="73"/>
      <c r="G11" s="73"/>
      <c r="H11" s="4"/>
      <c r="I11" s="4"/>
      <c r="J11" s="159" t="str">
        <f t="shared" si="1"/>
        <v/>
      </c>
      <c r="K11" s="75"/>
      <c r="L11" s="148" t="str">
        <f t="shared" si="0"/>
        <v/>
      </c>
      <c r="M11" s="146"/>
      <c r="N11" s="110">
        <f t="shared" si="2"/>
        <v>0</v>
      </c>
      <c r="O11" s="154">
        <f t="shared" si="3"/>
        <v>0</v>
      </c>
    </row>
    <row r="12" spans="1:16">
      <c r="A12" s="5" t="s">
        <v>9</v>
      </c>
      <c r="B12" s="71"/>
      <c r="C12" s="4"/>
      <c r="D12" s="73"/>
      <c r="E12" s="4"/>
      <c r="F12" s="73"/>
      <c r="G12" s="73"/>
      <c r="H12" s="4"/>
      <c r="I12" s="4"/>
      <c r="J12" s="159" t="str">
        <f t="shared" si="1"/>
        <v/>
      </c>
      <c r="K12" s="75"/>
      <c r="L12" s="148" t="str">
        <f t="shared" si="0"/>
        <v/>
      </c>
      <c r="M12" s="146"/>
      <c r="N12" s="110">
        <f t="shared" si="2"/>
        <v>0</v>
      </c>
      <c r="O12" s="154">
        <f t="shared" si="3"/>
        <v>0</v>
      </c>
    </row>
    <row r="13" spans="1:16">
      <c r="A13" s="5" t="s">
        <v>10</v>
      </c>
      <c r="B13" s="71"/>
      <c r="C13" s="4"/>
      <c r="D13" s="73"/>
      <c r="E13" s="4"/>
      <c r="F13" s="73"/>
      <c r="G13" s="73"/>
      <c r="H13" s="4"/>
      <c r="I13" s="4"/>
      <c r="J13" s="159" t="str">
        <f t="shared" si="1"/>
        <v/>
      </c>
      <c r="K13" s="75"/>
      <c r="L13" s="148" t="str">
        <f t="shared" si="0"/>
        <v/>
      </c>
      <c r="M13" s="146"/>
      <c r="N13" s="110">
        <f t="shared" si="2"/>
        <v>0</v>
      </c>
      <c r="O13" s="154">
        <f t="shared" si="3"/>
        <v>0</v>
      </c>
    </row>
    <row r="14" spans="1:16">
      <c r="A14" s="5" t="s">
        <v>11</v>
      </c>
      <c r="B14" s="71"/>
      <c r="C14" s="4"/>
      <c r="D14" s="73"/>
      <c r="E14" s="4"/>
      <c r="F14" s="73"/>
      <c r="G14" s="73"/>
      <c r="H14" s="4"/>
      <c r="I14" s="4"/>
      <c r="J14" s="159" t="str">
        <f t="shared" si="1"/>
        <v/>
      </c>
      <c r="K14" s="75"/>
      <c r="L14" s="148" t="str">
        <f t="shared" si="0"/>
        <v/>
      </c>
      <c r="M14" s="146"/>
      <c r="N14" s="110">
        <f t="shared" si="2"/>
        <v>0</v>
      </c>
      <c r="O14" s="154">
        <f t="shared" si="3"/>
        <v>0</v>
      </c>
    </row>
    <row r="15" spans="1:16">
      <c r="A15" s="5" t="s">
        <v>12</v>
      </c>
      <c r="B15" s="71"/>
      <c r="C15" s="4"/>
      <c r="D15" s="73"/>
      <c r="E15" s="4"/>
      <c r="F15" s="73"/>
      <c r="G15" s="73"/>
      <c r="H15" s="4"/>
      <c r="I15" s="4"/>
      <c r="J15" s="159" t="str">
        <f t="shared" si="1"/>
        <v/>
      </c>
      <c r="K15" s="75"/>
      <c r="L15" s="148" t="str">
        <f t="shared" si="0"/>
        <v/>
      </c>
      <c r="M15" s="146"/>
      <c r="N15" s="110">
        <f t="shared" si="2"/>
        <v>0</v>
      </c>
      <c r="O15" s="154">
        <f t="shared" si="3"/>
        <v>0</v>
      </c>
    </row>
    <row r="16" spans="1:16">
      <c r="A16" s="5" t="s">
        <v>13</v>
      </c>
      <c r="B16" s="71"/>
      <c r="C16" s="4"/>
      <c r="D16" s="73"/>
      <c r="E16" s="4"/>
      <c r="F16" s="73"/>
      <c r="G16" s="73"/>
      <c r="H16" s="4"/>
      <c r="I16" s="4"/>
      <c r="J16" s="159" t="str">
        <f t="shared" si="1"/>
        <v/>
      </c>
      <c r="K16" s="75"/>
      <c r="L16" s="148" t="str">
        <f t="shared" si="0"/>
        <v/>
      </c>
      <c r="M16" s="146"/>
      <c r="N16" s="110">
        <f t="shared" si="2"/>
        <v>0</v>
      </c>
      <c r="O16" s="154">
        <f t="shared" si="3"/>
        <v>0</v>
      </c>
    </row>
    <row r="17" spans="1:15">
      <c r="A17" s="5" t="s">
        <v>14</v>
      </c>
      <c r="B17" s="71"/>
      <c r="C17" s="4"/>
      <c r="D17" s="73"/>
      <c r="E17" s="4"/>
      <c r="F17" s="73"/>
      <c r="G17" s="73"/>
      <c r="H17" s="4"/>
      <c r="I17" s="4"/>
      <c r="J17" s="159" t="str">
        <f t="shared" si="1"/>
        <v/>
      </c>
      <c r="K17" s="75"/>
      <c r="L17" s="148" t="str">
        <f t="shared" si="0"/>
        <v/>
      </c>
      <c r="M17" s="146"/>
      <c r="N17" s="110">
        <f t="shared" si="2"/>
        <v>0</v>
      </c>
      <c r="O17" s="154">
        <f t="shared" si="3"/>
        <v>0</v>
      </c>
    </row>
    <row r="18" spans="1:15">
      <c r="A18" s="5" t="s">
        <v>15</v>
      </c>
      <c r="B18" s="71"/>
      <c r="C18" s="4"/>
      <c r="D18" s="73"/>
      <c r="E18" s="4"/>
      <c r="F18" s="73"/>
      <c r="G18" s="73"/>
      <c r="H18" s="4"/>
      <c r="I18" s="4"/>
      <c r="J18" s="159" t="str">
        <f t="shared" si="1"/>
        <v/>
      </c>
      <c r="K18" s="75"/>
      <c r="L18" s="148" t="str">
        <f t="shared" si="0"/>
        <v/>
      </c>
      <c r="M18" s="146"/>
      <c r="N18" s="110">
        <f t="shared" si="2"/>
        <v>0</v>
      </c>
      <c r="O18" s="154">
        <f t="shared" si="3"/>
        <v>0</v>
      </c>
    </row>
    <row r="19" spans="1:15">
      <c r="A19" s="5" t="s">
        <v>16</v>
      </c>
      <c r="B19" s="71"/>
      <c r="C19" s="4"/>
      <c r="D19" s="73"/>
      <c r="E19" s="4"/>
      <c r="F19" s="73"/>
      <c r="G19" s="73"/>
      <c r="H19" s="4"/>
      <c r="I19" s="4"/>
      <c r="J19" s="159" t="str">
        <f t="shared" si="1"/>
        <v/>
      </c>
      <c r="K19" s="75"/>
      <c r="L19" s="148" t="str">
        <f t="shared" si="0"/>
        <v/>
      </c>
      <c r="M19" s="146"/>
      <c r="N19" s="110">
        <f t="shared" si="2"/>
        <v>0</v>
      </c>
      <c r="O19" s="154">
        <f t="shared" si="3"/>
        <v>0</v>
      </c>
    </row>
    <row r="20" spans="1:15">
      <c r="A20" s="5" t="s">
        <v>17</v>
      </c>
      <c r="B20" s="71"/>
      <c r="C20" s="4"/>
      <c r="D20" s="73"/>
      <c r="E20" s="4"/>
      <c r="F20" s="73"/>
      <c r="G20" s="73"/>
      <c r="H20" s="4"/>
      <c r="I20" s="4"/>
      <c r="J20" s="159" t="str">
        <f t="shared" si="1"/>
        <v/>
      </c>
      <c r="K20" s="75"/>
      <c r="L20" s="148" t="str">
        <f t="shared" si="0"/>
        <v/>
      </c>
      <c r="M20" s="146"/>
      <c r="N20" s="110">
        <f t="shared" si="2"/>
        <v>0</v>
      </c>
      <c r="O20" s="154">
        <f t="shared" si="3"/>
        <v>0</v>
      </c>
    </row>
    <row r="21" spans="1:15">
      <c r="A21" s="5" t="s">
        <v>18</v>
      </c>
      <c r="B21" s="71"/>
      <c r="C21" s="4"/>
      <c r="D21" s="73"/>
      <c r="E21" s="4"/>
      <c r="F21" s="73"/>
      <c r="G21" s="73"/>
      <c r="H21" s="4"/>
      <c r="I21" s="4"/>
      <c r="J21" s="159" t="str">
        <f t="shared" si="1"/>
        <v/>
      </c>
      <c r="K21" s="75"/>
      <c r="L21" s="148" t="str">
        <f t="shared" si="0"/>
        <v/>
      </c>
      <c r="M21" s="146"/>
      <c r="N21" s="110">
        <f t="shared" si="2"/>
        <v>0</v>
      </c>
      <c r="O21" s="154">
        <f t="shared" si="3"/>
        <v>0</v>
      </c>
    </row>
    <row r="22" spans="1:15">
      <c r="A22" s="5" t="s">
        <v>19</v>
      </c>
      <c r="B22" s="71"/>
      <c r="C22" s="4"/>
      <c r="D22" s="73"/>
      <c r="E22" s="4"/>
      <c r="F22" s="73"/>
      <c r="G22" s="73"/>
      <c r="H22" s="4"/>
      <c r="I22" s="4"/>
      <c r="J22" s="159" t="str">
        <f t="shared" si="1"/>
        <v/>
      </c>
      <c r="K22" s="75"/>
      <c r="L22" s="148" t="str">
        <f t="shared" si="0"/>
        <v/>
      </c>
      <c r="M22" s="146"/>
      <c r="N22" s="110">
        <f t="shared" si="2"/>
        <v>0</v>
      </c>
      <c r="O22" s="154">
        <f t="shared" si="3"/>
        <v>0</v>
      </c>
    </row>
    <row r="23" spans="1:15">
      <c r="A23" s="5" t="s">
        <v>20</v>
      </c>
      <c r="B23" s="71"/>
      <c r="C23" s="4"/>
      <c r="D23" s="73"/>
      <c r="E23" s="4"/>
      <c r="F23" s="73"/>
      <c r="G23" s="73"/>
      <c r="H23" s="4"/>
      <c r="I23" s="4"/>
      <c r="J23" s="159" t="str">
        <f t="shared" si="1"/>
        <v/>
      </c>
      <c r="K23" s="75"/>
      <c r="L23" s="148" t="str">
        <f t="shared" si="0"/>
        <v/>
      </c>
      <c r="M23" s="146"/>
      <c r="N23" s="110">
        <f t="shared" si="2"/>
        <v>0</v>
      </c>
      <c r="O23" s="154">
        <f t="shared" si="3"/>
        <v>0</v>
      </c>
    </row>
    <row r="24" spans="1:15">
      <c r="A24" s="5" t="s">
        <v>21</v>
      </c>
      <c r="B24" s="71"/>
      <c r="C24" s="4"/>
      <c r="D24" s="73"/>
      <c r="E24" s="4"/>
      <c r="F24" s="73"/>
      <c r="G24" s="73"/>
      <c r="H24" s="4"/>
      <c r="I24" s="4"/>
      <c r="J24" s="159" t="str">
        <f t="shared" si="1"/>
        <v/>
      </c>
      <c r="K24" s="75"/>
      <c r="L24" s="148" t="str">
        <f t="shared" si="0"/>
        <v/>
      </c>
      <c r="M24" s="146"/>
      <c r="N24" s="110">
        <f t="shared" si="2"/>
        <v>0</v>
      </c>
      <c r="O24" s="154">
        <f t="shared" si="3"/>
        <v>0</v>
      </c>
    </row>
    <row r="25" spans="1:15">
      <c r="A25" s="5" t="s">
        <v>22</v>
      </c>
      <c r="B25" s="71"/>
      <c r="C25" s="4"/>
      <c r="D25" s="73"/>
      <c r="E25" s="4"/>
      <c r="F25" s="73"/>
      <c r="G25" s="73"/>
      <c r="H25" s="4"/>
      <c r="I25" s="4"/>
      <c r="J25" s="159" t="str">
        <f t="shared" si="1"/>
        <v/>
      </c>
      <c r="K25" s="75"/>
      <c r="L25" s="148" t="str">
        <f t="shared" si="0"/>
        <v/>
      </c>
      <c r="M25" s="146"/>
      <c r="N25" s="110">
        <f t="shared" si="2"/>
        <v>0</v>
      </c>
      <c r="O25" s="154">
        <f t="shared" si="3"/>
        <v>0</v>
      </c>
    </row>
    <row r="26" spans="1:15">
      <c r="A26" s="5" t="s">
        <v>23</v>
      </c>
      <c r="B26" s="71"/>
      <c r="C26" s="4"/>
      <c r="D26" s="73"/>
      <c r="E26" s="4"/>
      <c r="F26" s="73"/>
      <c r="G26" s="73"/>
      <c r="H26" s="4"/>
      <c r="I26" s="4"/>
      <c r="J26" s="159" t="str">
        <f t="shared" si="1"/>
        <v/>
      </c>
      <c r="K26" s="75"/>
      <c r="L26" s="148" t="str">
        <f t="shared" si="0"/>
        <v/>
      </c>
      <c r="M26" s="146"/>
      <c r="N26" s="110">
        <f t="shared" si="2"/>
        <v>0</v>
      </c>
      <c r="O26" s="154">
        <f t="shared" si="3"/>
        <v>0</v>
      </c>
    </row>
    <row r="27" spans="1:15">
      <c r="A27" s="5" t="s">
        <v>24</v>
      </c>
      <c r="B27" s="71"/>
      <c r="C27" s="4"/>
      <c r="D27" s="73"/>
      <c r="E27" s="4"/>
      <c r="F27" s="73"/>
      <c r="G27" s="73"/>
      <c r="H27" s="4"/>
      <c r="I27" s="4"/>
      <c r="J27" s="159" t="str">
        <f t="shared" si="1"/>
        <v/>
      </c>
      <c r="K27" s="75"/>
      <c r="L27" s="148" t="str">
        <f t="shared" si="0"/>
        <v/>
      </c>
      <c r="M27" s="146"/>
      <c r="N27" s="110">
        <f t="shared" si="2"/>
        <v>0</v>
      </c>
      <c r="O27" s="154">
        <f t="shared" si="3"/>
        <v>0</v>
      </c>
    </row>
    <row r="28" spans="1:15">
      <c r="A28" s="5" t="s">
        <v>25</v>
      </c>
      <c r="B28" s="71"/>
      <c r="C28" s="4"/>
      <c r="D28" s="73"/>
      <c r="E28" s="4"/>
      <c r="F28" s="73"/>
      <c r="G28" s="73"/>
      <c r="H28" s="4"/>
      <c r="I28" s="4"/>
      <c r="J28" s="159" t="str">
        <f t="shared" si="1"/>
        <v/>
      </c>
      <c r="K28" s="75"/>
      <c r="L28" s="148" t="str">
        <f t="shared" si="0"/>
        <v/>
      </c>
      <c r="M28" s="146"/>
      <c r="N28" s="110">
        <f t="shared" si="2"/>
        <v>0</v>
      </c>
      <c r="O28" s="154">
        <f t="shared" si="3"/>
        <v>0</v>
      </c>
    </row>
    <row r="29" spans="1:15">
      <c r="A29" s="5" t="s">
        <v>26</v>
      </c>
      <c r="B29" s="71"/>
      <c r="C29" s="4"/>
      <c r="D29" s="73"/>
      <c r="E29" s="4"/>
      <c r="F29" s="73"/>
      <c r="G29" s="73"/>
      <c r="H29" s="4"/>
      <c r="I29" s="4"/>
      <c r="J29" s="159" t="str">
        <f t="shared" si="1"/>
        <v/>
      </c>
      <c r="K29" s="75"/>
      <c r="L29" s="148" t="str">
        <f t="shared" si="0"/>
        <v/>
      </c>
      <c r="M29" s="146"/>
      <c r="N29" s="110">
        <f t="shared" si="2"/>
        <v>0</v>
      </c>
      <c r="O29" s="154">
        <f t="shared" si="3"/>
        <v>0</v>
      </c>
    </row>
    <row r="30" spans="1:15">
      <c r="A30" s="5" t="s">
        <v>27</v>
      </c>
      <c r="B30" s="71"/>
      <c r="C30" s="4"/>
      <c r="D30" s="73"/>
      <c r="E30" s="4"/>
      <c r="F30" s="73"/>
      <c r="G30" s="73"/>
      <c r="H30" s="4"/>
      <c r="I30" s="4"/>
      <c r="J30" s="159" t="str">
        <f t="shared" si="1"/>
        <v/>
      </c>
      <c r="K30" s="75"/>
      <c r="L30" s="148" t="str">
        <f t="shared" si="0"/>
        <v/>
      </c>
      <c r="M30" s="146"/>
      <c r="N30" s="110">
        <f t="shared" si="2"/>
        <v>0</v>
      </c>
      <c r="O30" s="153">
        <f t="shared" si="3"/>
        <v>0</v>
      </c>
    </row>
    <row r="31" spans="1:15">
      <c r="A31" s="5" t="s">
        <v>28</v>
      </c>
      <c r="B31" s="71"/>
      <c r="C31" s="4"/>
      <c r="D31" s="73"/>
      <c r="E31" s="4"/>
      <c r="F31" s="73"/>
      <c r="G31" s="73"/>
      <c r="H31" s="4"/>
      <c r="I31" s="4"/>
      <c r="J31" s="159" t="str">
        <f t="shared" si="1"/>
        <v/>
      </c>
      <c r="K31" s="75"/>
      <c r="L31" s="148" t="str">
        <f t="shared" si="0"/>
        <v/>
      </c>
      <c r="M31" s="146"/>
      <c r="N31" s="110">
        <f t="shared" si="2"/>
        <v>0</v>
      </c>
      <c r="O31" s="154">
        <f t="shared" si="3"/>
        <v>0</v>
      </c>
    </row>
    <row r="32" spans="1:15">
      <c r="A32" s="5" t="s">
        <v>29</v>
      </c>
      <c r="B32" s="71"/>
      <c r="C32" s="4"/>
      <c r="D32" s="73"/>
      <c r="E32" s="4"/>
      <c r="F32" s="73"/>
      <c r="G32" s="73"/>
      <c r="H32" s="4"/>
      <c r="I32" s="4"/>
      <c r="J32" s="159" t="str">
        <f t="shared" si="1"/>
        <v/>
      </c>
      <c r="K32" s="75"/>
      <c r="L32" s="148" t="str">
        <f t="shared" si="0"/>
        <v/>
      </c>
      <c r="M32" s="146"/>
      <c r="N32" s="110">
        <f t="shared" si="2"/>
        <v>0</v>
      </c>
      <c r="O32" s="154">
        <f t="shared" si="3"/>
        <v>0</v>
      </c>
    </row>
    <row r="33" spans="1:15">
      <c r="A33" s="5" t="s">
        <v>30</v>
      </c>
      <c r="B33" s="71"/>
      <c r="C33" s="4"/>
      <c r="D33" s="73"/>
      <c r="E33" s="4"/>
      <c r="F33" s="73"/>
      <c r="G33" s="73"/>
      <c r="H33" s="4"/>
      <c r="I33" s="4"/>
      <c r="J33" s="159" t="str">
        <f t="shared" si="1"/>
        <v/>
      </c>
      <c r="K33" s="75"/>
      <c r="L33" s="148" t="str">
        <f t="shared" si="0"/>
        <v/>
      </c>
      <c r="M33" s="146"/>
      <c r="N33" s="110">
        <f t="shared" si="2"/>
        <v>0</v>
      </c>
      <c r="O33" s="154">
        <f t="shared" si="3"/>
        <v>0</v>
      </c>
    </row>
    <row r="34" spans="1:15">
      <c r="A34" s="5" t="s">
        <v>31</v>
      </c>
      <c r="B34" s="71"/>
      <c r="C34" s="4"/>
      <c r="D34" s="73"/>
      <c r="E34" s="4"/>
      <c r="F34" s="73"/>
      <c r="G34" s="73"/>
      <c r="H34" s="4"/>
      <c r="I34" s="4"/>
      <c r="J34" s="159" t="str">
        <f t="shared" si="1"/>
        <v/>
      </c>
      <c r="K34" s="75"/>
      <c r="L34" s="148" t="str">
        <f t="shared" si="0"/>
        <v/>
      </c>
      <c r="M34" s="146"/>
      <c r="N34" s="110">
        <f t="shared" si="2"/>
        <v>0</v>
      </c>
      <c r="O34" s="154">
        <f t="shared" si="3"/>
        <v>0</v>
      </c>
    </row>
    <row r="35" spans="1:15">
      <c r="A35" s="5" t="s">
        <v>32</v>
      </c>
      <c r="B35" s="71"/>
      <c r="C35" s="4"/>
      <c r="D35" s="73"/>
      <c r="E35" s="4"/>
      <c r="F35" s="73"/>
      <c r="G35" s="73"/>
      <c r="H35" s="4"/>
      <c r="I35" s="4"/>
      <c r="J35" s="159" t="str">
        <f t="shared" si="1"/>
        <v/>
      </c>
      <c r="K35" s="75"/>
      <c r="L35" s="148" t="str">
        <f t="shared" si="0"/>
        <v/>
      </c>
      <c r="M35" s="146"/>
      <c r="N35" s="110">
        <f t="shared" si="2"/>
        <v>0</v>
      </c>
      <c r="O35" s="154">
        <f t="shared" si="3"/>
        <v>0</v>
      </c>
    </row>
    <row r="36" spans="1:15">
      <c r="A36" s="5" t="s">
        <v>33</v>
      </c>
      <c r="B36" s="71"/>
      <c r="C36" s="4"/>
      <c r="D36" s="73"/>
      <c r="E36" s="4"/>
      <c r="F36" s="73"/>
      <c r="G36" s="73"/>
      <c r="H36" s="4"/>
      <c r="I36" s="4"/>
      <c r="J36" s="159" t="str">
        <f t="shared" si="1"/>
        <v/>
      </c>
      <c r="K36" s="75"/>
      <c r="L36" s="148" t="str">
        <f t="shared" si="0"/>
        <v/>
      </c>
      <c r="M36" s="146"/>
      <c r="N36" s="110">
        <f t="shared" si="2"/>
        <v>0</v>
      </c>
      <c r="O36" s="154">
        <f t="shared" si="3"/>
        <v>0</v>
      </c>
    </row>
    <row r="37" spans="1:15">
      <c r="A37" s="5" t="s">
        <v>34</v>
      </c>
      <c r="B37" s="71"/>
      <c r="C37" s="4"/>
      <c r="D37" s="73"/>
      <c r="E37" s="4"/>
      <c r="F37" s="73"/>
      <c r="G37" s="73"/>
      <c r="H37" s="4"/>
      <c r="I37" s="4"/>
      <c r="J37" s="159" t="str">
        <f t="shared" si="1"/>
        <v/>
      </c>
      <c r="K37" s="75"/>
      <c r="L37" s="148" t="str">
        <f t="shared" si="0"/>
        <v/>
      </c>
      <c r="M37" s="146"/>
      <c r="N37" s="110">
        <f t="shared" si="2"/>
        <v>0</v>
      </c>
      <c r="O37" s="154">
        <f t="shared" si="3"/>
        <v>0</v>
      </c>
    </row>
    <row r="38" spans="1:15">
      <c r="A38" s="5" t="s">
        <v>35</v>
      </c>
      <c r="B38" s="71"/>
      <c r="C38" s="4"/>
      <c r="D38" s="73"/>
      <c r="E38" s="4"/>
      <c r="F38" s="73"/>
      <c r="G38" s="73"/>
      <c r="H38" s="4"/>
      <c r="I38" s="4"/>
      <c r="J38" s="159" t="str">
        <f t="shared" si="1"/>
        <v/>
      </c>
      <c r="K38" s="75"/>
      <c r="L38" s="148" t="str">
        <f t="shared" si="0"/>
        <v/>
      </c>
      <c r="M38" s="146"/>
      <c r="N38" s="110">
        <f t="shared" si="2"/>
        <v>0</v>
      </c>
      <c r="O38" s="154">
        <f t="shared" si="3"/>
        <v>0</v>
      </c>
    </row>
    <row r="39" spans="1:15">
      <c r="A39" s="5" t="s">
        <v>36</v>
      </c>
      <c r="B39" s="71"/>
      <c r="C39" s="4"/>
      <c r="D39" s="73"/>
      <c r="E39" s="4"/>
      <c r="F39" s="73"/>
      <c r="G39" s="73"/>
      <c r="H39" s="4"/>
      <c r="I39" s="4"/>
      <c r="J39" s="159" t="str">
        <f t="shared" si="1"/>
        <v/>
      </c>
      <c r="K39" s="75"/>
      <c r="L39" s="148" t="str">
        <f t="shared" ref="L39:L56" si="4">IF(COUNTIF(C:C,C39)&gt;1=TRUE,"Chyba vyplnění, rozlište stejné pozice číslem","")</f>
        <v/>
      </c>
      <c r="M39" s="146"/>
      <c r="N39" s="110">
        <f t="shared" si="2"/>
        <v>0</v>
      </c>
      <c r="O39" s="154">
        <f t="shared" si="3"/>
        <v>0</v>
      </c>
    </row>
    <row r="40" spans="1:15">
      <c r="A40" s="5" t="s">
        <v>37</v>
      </c>
      <c r="B40" s="71"/>
      <c r="C40" s="4"/>
      <c r="D40" s="73"/>
      <c r="E40" s="4"/>
      <c r="F40" s="73"/>
      <c r="G40" s="73"/>
      <c r="H40" s="4"/>
      <c r="I40" s="4"/>
      <c r="J40" s="159" t="str">
        <f t="shared" si="1"/>
        <v/>
      </c>
      <c r="K40" s="75"/>
      <c r="L40" s="148" t="str">
        <f t="shared" si="4"/>
        <v/>
      </c>
      <c r="M40" s="146"/>
      <c r="N40" s="110">
        <f t="shared" si="2"/>
        <v>0</v>
      </c>
      <c r="O40" s="154">
        <f>IFERROR(J40-N40,0)</f>
        <v>0</v>
      </c>
    </row>
    <row r="41" spans="1:15">
      <c r="A41" s="5" t="s">
        <v>38</v>
      </c>
      <c r="B41" s="71"/>
      <c r="C41" s="4"/>
      <c r="D41" s="73"/>
      <c r="E41" s="4"/>
      <c r="F41" s="73"/>
      <c r="G41" s="73"/>
      <c r="H41" s="4"/>
      <c r="I41" s="4"/>
      <c r="J41" s="159" t="str">
        <f t="shared" si="1"/>
        <v/>
      </c>
      <c r="K41" s="75"/>
      <c r="L41" s="148" t="str">
        <f t="shared" si="4"/>
        <v/>
      </c>
      <c r="M41" s="146"/>
      <c r="N41" s="110">
        <f t="shared" si="2"/>
        <v>0</v>
      </c>
      <c r="O41" s="154">
        <f t="shared" si="3"/>
        <v>0</v>
      </c>
    </row>
    <row r="42" spans="1:15">
      <c r="A42" s="5" t="s">
        <v>39</v>
      </c>
      <c r="B42" s="71"/>
      <c r="C42" s="4"/>
      <c r="D42" s="73"/>
      <c r="E42" s="4"/>
      <c r="F42" s="73"/>
      <c r="G42" s="73"/>
      <c r="H42" s="4"/>
      <c r="I42" s="4"/>
      <c r="J42" s="159" t="str">
        <f t="shared" si="1"/>
        <v/>
      </c>
      <c r="K42" s="75"/>
      <c r="L42" s="148" t="str">
        <f t="shared" si="4"/>
        <v/>
      </c>
      <c r="M42" s="146"/>
      <c r="N42" s="110">
        <f t="shared" si="2"/>
        <v>0</v>
      </c>
      <c r="O42" s="154">
        <f t="shared" si="3"/>
        <v>0</v>
      </c>
    </row>
    <row r="43" spans="1:15">
      <c r="A43" s="5" t="s">
        <v>40</v>
      </c>
      <c r="B43" s="71"/>
      <c r="C43" s="4"/>
      <c r="D43" s="73"/>
      <c r="E43" s="4"/>
      <c r="F43" s="73"/>
      <c r="G43" s="73"/>
      <c r="H43" s="4"/>
      <c r="I43" s="4"/>
      <c r="J43" s="159" t="str">
        <f t="shared" si="1"/>
        <v/>
      </c>
      <c r="K43" s="75"/>
      <c r="L43" s="148" t="str">
        <f t="shared" si="4"/>
        <v/>
      </c>
      <c r="M43" s="146"/>
      <c r="N43" s="110">
        <f t="shared" si="2"/>
        <v>0</v>
      </c>
      <c r="O43" s="154">
        <f t="shared" si="3"/>
        <v>0</v>
      </c>
    </row>
    <row r="44" spans="1:15">
      <c r="A44" s="5" t="s">
        <v>41</v>
      </c>
      <c r="B44" s="71"/>
      <c r="C44" s="4"/>
      <c r="D44" s="73"/>
      <c r="E44" s="4"/>
      <c r="F44" s="73"/>
      <c r="G44" s="73"/>
      <c r="H44" s="4"/>
      <c r="I44" s="4"/>
      <c r="J44" s="159" t="str">
        <f t="shared" si="1"/>
        <v/>
      </c>
      <c r="K44" s="75"/>
      <c r="L44" s="148" t="str">
        <f t="shared" si="4"/>
        <v/>
      </c>
      <c r="M44" s="146"/>
      <c r="N44" s="110">
        <f t="shared" si="2"/>
        <v>0</v>
      </c>
      <c r="O44" s="154">
        <f t="shared" si="3"/>
        <v>0</v>
      </c>
    </row>
    <row r="45" spans="1:15">
      <c r="A45" s="5" t="s">
        <v>42</v>
      </c>
      <c r="B45" s="71"/>
      <c r="C45" s="4"/>
      <c r="D45" s="73"/>
      <c r="E45" s="4"/>
      <c r="F45" s="73"/>
      <c r="G45" s="73"/>
      <c r="H45" s="4"/>
      <c r="I45" s="4"/>
      <c r="J45" s="159" t="str">
        <f t="shared" si="1"/>
        <v/>
      </c>
      <c r="K45" s="75"/>
      <c r="L45" s="148" t="str">
        <f t="shared" si="4"/>
        <v/>
      </c>
      <c r="M45" s="146"/>
      <c r="N45" s="110">
        <f t="shared" si="2"/>
        <v>0</v>
      </c>
      <c r="O45" s="154">
        <f t="shared" si="3"/>
        <v>0</v>
      </c>
    </row>
    <row r="46" spans="1:15">
      <c r="A46" s="5" t="s">
        <v>43</v>
      </c>
      <c r="B46" s="71"/>
      <c r="C46" s="4"/>
      <c r="D46" s="73"/>
      <c r="E46" s="4"/>
      <c r="F46" s="73"/>
      <c r="G46" s="73"/>
      <c r="H46" s="4"/>
      <c r="I46" s="4"/>
      <c r="J46" s="159" t="str">
        <f t="shared" si="1"/>
        <v/>
      </c>
      <c r="K46" s="75"/>
      <c r="L46" s="148" t="str">
        <f t="shared" si="4"/>
        <v/>
      </c>
      <c r="M46" s="146"/>
      <c r="N46" s="110">
        <f t="shared" si="2"/>
        <v>0</v>
      </c>
      <c r="O46" s="154">
        <f t="shared" si="3"/>
        <v>0</v>
      </c>
    </row>
    <row r="47" spans="1:15">
      <c r="A47" s="5" t="s">
        <v>44</v>
      </c>
      <c r="B47" s="71"/>
      <c r="C47" s="4"/>
      <c r="D47" s="73"/>
      <c r="E47" s="4"/>
      <c r="F47" s="73"/>
      <c r="G47" s="73"/>
      <c r="H47" s="4"/>
      <c r="I47" s="4"/>
      <c r="J47" s="159" t="str">
        <f t="shared" si="1"/>
        <v/>
      </c>
      <c r="K47" s="75"/>
      <c r="L47" s="148" t="str">
        <f t="shared" si="4"/>
        <v/>
      </c>
      <c r="M47" s="146"/>
      <c r="N47" s="110">
        <f t="shared" si="2"/>
        <v>0</v>
      </c>
      <c r="O47" s="154">
        <f t="shared" si="3"/>
        <v>0</v>
      </c>
    </row>
    <row r="48" spans="1:15">
      <c r="A48" s="5" t="s">
        <v>45</v>
      </c>
      <c r="B48" s="71"/>
      <c r="C48" s="4"/>
      <c r="D48" s="73"/>
      <c r="E48" s="4"/>
      <c r="F48" s="73"/>
      <c r="G48" s="73"/>
      <c r="H48" s="4"/>
      <c r="I48" s="4"/>
      <c r="J48" s="159" t="str">
        <f t="shared" si="1"/>
        <v/>
      </c>
      <c r="K48" s="75"/>
      <c r="L48" s="148" t="str">
        <f t="shared" si="4"/>
        <v/>
      </c>
      <c r="M48" s="146"/>
      <c r="N48" s="110">
        <f t="shared" si="2"/>
        <v>0</v>
      </c>
      <c r="O48" s="153">
        <f t="shared" si="3"/>
        <v>0</v>
      </c>
    </row>
    <row r="49" spans="1:15">
      <c r="A49" s="5" t="s">
        <v>46</v>
      </c>
      <c r="B49" s="71"/>
      <c r="C49" s="4"/>
      <c r="D49" s="73"/>
      <c r="E49" s="4"/>
      <c r="F49" s="73"/>
      <c r="G49" s="73"/>
      <c r="H49" s="4"/>
      <c r="I49" s="4"/>
      <c r="J49" s="159" t="str">
        <f t="shared" si="1"/>
        <v/>
      </c>
      <c r="K49" s="75"/>
      <c r="L49" s="148" t="str">
        <f t="shared" si="4"/>
        <v/>
      </c>
      <c r="M49" s="146"/>
      <c r="N49" s="110">
        <f t="shared" si="2"/>
        <v>0</v>
      </c>
      <c r="O49" s="154">
        <f t="shared" si="3"/>
        <v>0</v>
      </c>
    </row>
    <row r="50" spans="1:15">
      <c r="A50" s="5" t="s">
        <v>47</v>
      </c>
      <c r="B50" s="71"/>
      <c r="C50" s="4"/>
      <c r="D50" s="73"/>
      <c r="E50" s="4"/>
      <c r="F50" s="73"/>
      <c r="G50" s="73"/>
      <c r="H50" s="4"/>
      <c r="I50" s="4"/>
      <c r="J50" s="159" t="str">
        <f t="shared" si="1"/>
        <v/>
      </c>
      <c r="K50" s="75"/>
      <c r="L50" s="148" t="str">
        <f t="shared" si="4"/>
        <v/>
      </c>
      <c r="M50" s="146"/>
      <c r="N50" s="110">
        <f t="shared" si="2"/>
        <v>0</v>
      </c>
      <c r="O50" s="154">
        <f t="shared" si="3"/>
        <v>0</v>
      </c>
    </row>
    <row r="51" spans="1:15">
      <c r="A51" s="5" t="s">
        <v>48</v>
      </c>
      <c r="B51" s="71"/>
      <c r="C51" s="4"/>
      <c r="D51" s="73"/>
      <c r="E51" s="4"/>
      <c r="F51" s="73"/>
      <c r="G51" s="73"/>
      <c r="H51" s="4"/>
      <c r="I51" s="4"/>
      <c r="J51" s="159" t="str">
        <f t="shared" si="1"/>
        <v/>
      </c>
      <c r="K51" s="75"/>
      <c r="L51" s="148" t="str">
        <f t="shared" si="4"/>
        <v/>
      </c>
      <c r="M51" s="146"/>
      <c r="N51" s="110">
        <f t="shared" si="2"/>
        <v>0</v>
      </c>
      <c r="O51" s="154">
        <f t="shared" si="3"/>
        <v>0</v>
      </c>
    </row>
    <row r="52" spans="1:15">
      <c r="A52" s="5" t="s">
        <v>49</v>
      </c>
      <c r="B52" s="71"/>
      <c r="C52" s="4"/>
      <c r="D52" s="73"/>
      <c r="E52" s="4"/>
      <c r="F52" s="73"/>
      <c r="G52" s="73"/>
      <c r="H52" s="4"/>
      <c r="I52" s="4"/>
      <c r="J52" s="159" t="str">
        <f t="shared" si="1"/>
        <v/>
      </c>
      <c r="K52" s="75"/>
      <c r="L52" s="148" t="str">
        <f t="shared" si="4"/>
        <v/>
      </c>
      <c r="M52" s="146"/>
      <c r="N52" s="110">
        <f t="shared" si="2"/>
        <v>0</v>
      </c>
      <c r="O52" s="154">
        <f t="shared" si="3"/>
        <v>0</v>
      </c>
    </row>
    <row r="53" spans="1:15">
      <c r="A53" s="5" t="s">
        <v>50</v>
      </c>
      <c r="B53" s="71"/>
      <c r="C53" s="4"/>
      <c r="D53" s="73"/>
      <c r="E53" s="4"/>
      <c r="F53" s="73"/>
      <c r="G53" s="73"/>
      <c r="H53" s="4"/>
      <c r="I53" s="4"/>
      <c r="J53" s="159" t="str">
        <f t="shared" si="1"/>
        <v/>
      </c>
      <c r="K53" s="75"/>
      <c r="L53" s="148" t="str">
        <f t="shared" si="4"/>
        <v/>
      </c>
      <c r="M53" s="146"/>
      <c r="N53" s="110">
        <f t="shared" si="2"/>
        <v>0</v>
      </c>
      <c r="O53" s="154">
        <f t="shared" si="3"/>
        <v>0</v>
      </c>
    </row>
    <row r="54" spans="1:15">
      <c r="A54" s="5" t="s">
        <v>51</v>
      </c>
      <c r="B54" s="71"/>
      <c r="C54" s="4"/>
      <c r="D54" s="73"/>
      <c r="E54" s="4"/>
      <c r="F54" s="73"/>
      <c r="G54" s="73"/>
      <c r="H54" s="4"/>
      <c r="I54" s="4"/>
      <c r="J54" s="159" t="str">
        <f t="shared" si="1"/>
        <v/>
      </c>
      <c r="K54" s="75"/>
      <c r="L54" s="148" t="str">
        <f t="shared" si="4"/>
        <v/>
      </c>
      <c r="M54" s="146"/>
      <c r="N54" s="110">
        <f t="shared" si="2"/>
        <v>0</v>
      </c>
      <c r="O54" s="154">
        <f t="shared" si="3"/>
        <v>0</v>
      </c>
    </row>
    <row r="55" spans="1:15">
      <c r="A55" s="5" t="s">
        <v>52</v>
      </c>
      <c r="B55" s="71"/>
      <c r="C55" s="4"/>
      <c r="D55" s="73"/>
      <c r="E55" s="4"/>
      <c r="F55" s="73"/>
      <c r="G55" s="73"/>
      <c r="H55" s="4"/>
      <c r="I55" s="4"/>
      <c r="J55" s="159" t="str">
        <f t="shared" si="1"/>
        <v/>
      </c>
      <c r="K55" s="75"/>
      <c r="L55" s="148" t="str">
        <f t="shared" si="4"/>
        <v/>
      </c>
      <c r="M55" s="146"/>
      <c r="N55" s="110">
        <f t="shared" si="2"/>
        <v>0</v>
      </c>
      <c r="O55" s="154">
        <f t="shared" si="3"/>
        <v>0</v>
      </c>
    </row>
    <row r="56" spans="1:15" ht="15" thickBot="1">
      <c r="A56" s="6" t="s">
        <v>53</v>
      </c>
      <c r="B56" s="72"/>
      <c r="C56" s="7"/>
      <c r="D56" s="74"/>
      <c r="E56" s="7"/>
      <c r="F56" s="74"/>
      <c r="G56" s="74"/>
      <c r="H56" s="7"/>
      <c r="I56" s="7"/>
      <c r="J56" s="160" t="str">
        <f t="shared" si="1"/>
        <v/>
      </c>
      <c r="K56" s="76"/>
      <c r="L56" s="148" t="str">
        <f t="shared" si="4"/>
        <v/>
      </c>
      <c r="M56" s="147"/>
      <c r="N56" s="155">
        <f t="shared" si="2"/>
        <v>0</v>
      </c>
      <c r="O56" s="156">
        <f t="shared" si="3"/>
        <v>0</v>
      </c>
    </row>
    <row r="57" spans="1:15">
      <c r="K57" s="145"/>
      <c r="O57" s="157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7" priority="1" operator="greaterThan">
      <formula>120000</formula>
    </cfRule>
    <cfRule type="cellIs" dxfId="6" priority="10" operator="greaterThan">
      <formula>$G7</formula>
    </cfRule>
  </conditionalFormatting>
  <dataValidations xWindow="777" yWindow="834" count="1">
    <dataValidation type="whole" operator="greaterThanOrEqual" allowBlank="1" showInputMessage="1" showErrorMessage="1" promptTitle="Upozornění!" prompt="Max. mzda =120 000,- Kč a zároveň mzda nesmí být vyšší než mzda ve sloupci G" sqref="D7:D56" xr:uid="{3BD892DA-58D9-4951-8479-EE55BE2290F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834" count="1">
        <x14:dataValidation type="list" allowBlank="1" showInputMessage="1" showErrorMessage="1" xr:uid="{60204687-C639-496A-81FD-3DE7CCF9A727}">
          <x14:formula1>
            <xm:f>'PRVNÍ KROK - vyplnit Subjekty'!$B$5:$B$9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A4" sqref="A4:C4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8.7265625" style="41" customWidth="1"/>
    <col min="8" max="12" width="8.7265625" style="42" customWidth="1"/>
    <col min="13" max="13" width="7.26953125" style="19" customWidth="1"/>
    <col min="14" max="14" width="7.453125" style="19" bestFit="1" customWidth="1"/>
    <col min="15" max="15" width="17" style="19" bestFit="1" customWidth="1"/>
    <col min="16" max="21" width="9.26953125" style="19" customWidth="1"/>
    <col min="22" max="16384" width="8" style="19"/>
  </cols>
  <sheetData>
    <row r="1" spans="1:21" s="14" customFormat="1" ht="23.9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65" customHeight="1">
      <c r="A3" s="226" t="s">
        <v>71</v>
      </c>
      <c r="B3" s="226"/>
      <c r="C3" s="226"/>
      <c r="D3" s="226" t="s">
        <v>71</v>
      </c>
      <c r="E3" s="226"/>
      <c r="F3" s="226"/>
      <c r="G3" s="226"/>
      <c r="H3" s="226"/>
      <c r="I3" s="226"/>
      <c r="J3" s="226"/>
      <c r="K3" s="226"/>
      <c r="L3" s="226"/>
      <c r="M3" s="226"/>
      <c r="O3" s="18"/>
      <c r="P3" s="18"/>
      <c r="Q3" s="18"/>
      <c r="R3" s="18"/>
      <c r="S3" s="18"/>
      <c r="T3" s="18"/>
      <c r="U3" s="18"/>
    </row>
    <row r="4" spans="1:21" ht="15.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O4" s="18"/>
      <c r="P4" s="18"/>
      <c r="Q4" s="18"/>
      <c r="R4" s="18"/>
      <c r="S4" s="18"/>
      <c r="T4" s="18"/>
      <c r="U4" s="18"/>
    </row>
    <row r="5" spans="1:21" s="20" customFormat="1">
      <c r="A5" s="228" t="s">
        <v>72</v>
      </c>
      <c r="B5" s="222" t="s">
        <v>73</v>
      </c>
      <c r="C5" s="231" t="s">
        <v>74</v>
      </c>
      <c r="D5" s="222" t="s">
        <v>75</v>
      </c>
      <c r="E5" s="222"/>
      <c r="F5" s="222"/>
      <c r="G5" s="222"/>
      <c r="H5" s="222" t="s">
        <v>74</v>
      </c>
      <c r="I5" s="222"/>
      <c r="J5" s="222"/>
      <c r="K5" s="222"/>
      <c r="L5" s="222" t="s">
        <v>76</v>
      </c>
      <c r="M5" s="231" t="s">
        <v>77</v>
      </c>
    </row>
    <row r="6" spans="1:21" s="20" customFormat="1">
      <c r="A6" s="229"/>
      <c r="B6" s="222"/>
      <c r="C6" s="232"/>
      <c r="D6" s="222" t="s">
        <v>78</v>
      </c>
      <c r="E6" s="222" t="s">
        <v>79</v>
      </c>
      <c r="F6" s="222" t="s">
        <v>80</v>
      </c>
      <c r="G6" s="222" t="s">
        <v>81</v>
      </c>
      <c r="H6" s="222" t="s">
        <v>82</v>
      </c>
      <c r="I6" s="223" t="s">
        <v>83</v>
      </c>
      <c r="J6" s="224"/>
      <c r="K6" s="225"/>
      <c r="L6" s="222"/>
      <c r="M6" s="233"/>
    </row>
    <row r="7" spans="1:21" s="20" customFormat="1">
      <c r="A7" s="229"/>
      <c r="B7" s="222"/>
      <c r="C7" s="21" t="s">
        <v>84</v>
      </c>
      <c r="D7" s="222"/>
      <c r="E7" s="222"/>
      <c r="F7" s="222"/>
      <c r="G7" s="222"/>
      <c r="H7" s="222"/>
      <c r="I7" s="22" t="s">
        <v>85</v>
      </c>
      <c r="J7" s="22" t="s">
        <v>86</v>
      </c>
      <c r="K7" s="22" t="s">
        <v>87</v>
      </c>
      <c r="L7" s="222"/>
      <c r="M7" s="233"/>
    </row>
    <row r="8" spans="1:21" s="20" customFormat="1" ht="15" customHeight="1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4"/>
    </row>
    <row r="9" spans="1:21" s="20" customFormat="1" ht="1.149999999999999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A4" sqref="A4:C4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9.54296875" style="41" customWidth="1"/>
    <col min="8" max="12" width="9.54296875" style="42" customWidth="1"/>
    <col min="13" max="13" width="7.453125" style="19" bestFit="1" customWidth="1"/>
    <col min="14" max="14" width="8.7265625" style="48" bestFit="1" customWidth="1"/>
    <col min="15" max="15" width="19.7265625" style="48" bestFit="1" customWidth="1"/>
    <col min="16" max="16" width="10.7265625" style="48" customWidth="1"/>
    <col min="17" max="21" width="9.26953125" style="19" customWidth="1"/>
    <col min="22" max="16384" width="8" style="19"/>
  </cols>
  <sheetData>
    <row r="1" spans="1:21" s="14" customFormat="1" ht="23.9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65" customHeight="1">
      <c r="A3" s="226" t="s">
        <v>571</v>
      </c>
      <c r="B3" s="226"/>
      <c r="C3" s="226"/>
      <c r="D3" s="235" t="s">
        <v>571</v>
      </c>
      <c r="E3" s="235"/>
      <c r="F3" s="235"/>
      <c r="G3" s="235"/>
      <c r="H3" s="235"/>
      <c r="I3" s="235"/>
      <c r="J3" s="235"/>
      <c r="K3" s="235"/>
      <c r="L3" s="235"/>
      <c r="M3" s="18"/>
      <c r="N3" s="19"/>
      <c r="O3" s="18"/>
      <c r="P3" s="18"/>
      <c r="Q3" s="18"/>
      <c r="R3" s="18"/>
      <c r="S3" s="18"/>
      <c r="T3" s="18"/>
      <c r="U3" s="18"/>
    </row>
    <row r="4" spans="1:21" ht="15.5">
      <c r="A4" s="227"/>
      <c r="B4" s="227"/>
      <c r="C4" s="227"/>
      <c r="D4" s="236"/>
      <c r="E4" s="236"/>
      <c r="F4" s="236"/>
      <c r="G4" s="236"/>
      <c r="H4" s="236"/>
      <c r="I4" s="236"/>
      <c r="J4" s="236"/>
      <c r="K4" s="236"/>
      <c r="L4" s="236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28" t="s">
        <v>72</v>
      </c>
      <c r="B5" s="222" t="s">
        <v>73</v>
      </c>
      <c r="C5" s="231" t="s">
        <v>572</v>
      </c>
      <c r="D5" s="222" t="s">
        <v>573</v>
      </c>
      <c r="E5" s="222"/>
      <c r="F5" s="222"/>
      <c r="G5" s="222"/>
      <c r="H5" s="222" t="s">
        <v>572</v>
      </c>
      <c r="I5" s="222"/>
      <c r="J5" s="222"/>
      <c r="K5" s="222"/>
      <c r="L5" s="222" t="s">
        <v>76</v>
      </c>
    </row>
    <row r="6" spans="1:21" s="20" customFormat="1" ht="15" customHeight="1">
      <c r="A6" s="229"/>
      <c r="B6" s="222"/>
      <c r="C6" s="232"/>
      <c r="D6" s="222" t="s">
        <v>78</v>
      </c>
      <c r="E6" s="222" t="s">
        <v>79</v>
      </c>
      <c r="F6" s="222" t="s">
        <v>80</v>
      </c>
      <c r="G6" s="222" t="s">
        <v>81</v>
      </c>
      <c r="H6" s="222" t="s">
        <v>82</v>
      </c>
      <c r="I6" s="223" t="s">
        <v>83</v>
      </c>
      <c r="J6" s="224"/>
      <c r="K6" s="225"/>
      <c r="L6" s="222"/>
    </row>
    <row r="7" spans="1:21" s="20" customFormat="1">
      <c r="A7" s="229"/>
      <c r="B7" s="222"/>
      <c r="C7" s="21" t="s">
        <v>84</v>
      </c>
      <c r="D7" s="222"/>
      <c r="E7" s="222"/>
      <c r="F7" s="222"/>
      <c r="G7" s="222"/>
      <c r="H7" s="222"/>
      <c r="I7" s="22" t="s">
        <v>85</v>
      </c>
      <c r="J7" s="22" t="s">
        <v>86</v>
      </c>
      <c r="K7" s="22" t="s">
        <v>87</v>
      </c>
      <c r="L7" s="222"/>
    </row>
    <row r="8" spans="1:21" s="20" customFormat="1" ht="13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15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15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15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15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15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15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15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15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15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15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15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15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15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15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15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15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15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15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15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15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15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15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15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15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15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15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15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15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15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15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15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15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15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15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15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15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15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15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15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15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15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15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15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15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15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15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15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15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15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15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15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15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15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15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15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15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15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15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15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15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15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15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15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15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15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15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15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15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15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15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15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15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15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15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15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15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15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15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15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15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15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15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15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15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15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15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15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15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15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15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15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15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15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15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15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15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15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15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15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15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15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15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15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15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15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15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15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15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15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15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15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15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15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15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15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15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15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15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15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15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15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15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15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15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15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15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15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15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15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15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15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15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15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15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15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15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15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15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15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15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15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15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15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15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15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15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15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15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15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15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15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15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15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15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15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15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15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15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15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15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15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15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15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15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15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15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15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15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15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15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15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15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15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15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15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15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15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15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15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15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15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15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15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15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15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15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15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15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15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15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15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15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15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15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15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15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15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15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15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15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15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15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15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15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15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15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15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15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15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15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15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15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15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15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15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15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15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15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15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15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15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15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15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15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15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15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15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15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15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15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15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15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15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15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15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15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15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15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15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15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15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15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15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15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15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15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15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15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15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15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15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15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15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15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15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15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15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15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15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15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15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15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15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15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15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15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15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15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15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15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15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15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15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15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15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15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15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15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15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15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34.7265625" customWidth="1"/>
    <col min="3" max="3" width="22.7265625" style="57" bestFit="1" customWidth="1"/>
    <col min="4" max="4" width="21.7265625" style="50" bestFit="1" customWidth="1"/>
    <col min="5" max="6" width="33.26953125" style="57" bestFit="1" customWidth="1"/>
    <col min="7" max="7" width="90.72656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" customHeight="1" thickBot="1">
      <c r="A4" s="237" t="s">
        <v>694</v>
      </c>
      <c r="B4" s="237"/>
      <c r="C4" s="237"/>
      <c r="D4" s="237"/>
      <c r="E4" s="237"/>
      <c r="F4" s="237"/>
      <c r="G4" s="237"/>
    </row>
    <row r="5" spans="1:12" ht="15" thickBot="1">
      <c r="A5" s="80" t="s">
        <v>730</v>
      </c>
      <c r="B5" s="68" t="s">
        <v>696</v>
      </c>
      <c r="C5" s="69" t="s">
        <v>697</v>
      </c>
      <c r="D5" s="70" t="s">
        <v>698</v>
      </c>
      <c r="E5" s="69" t="s">
        <v>699</v>
      </c>
      <c r="F5" s="69" t="s">
        <v>700</v>
      </c>
      <c r="G5" s="68" t="s">
        <v>708</v>
      </c>
    </row>
    <row r="6" spans="1:12">
      <c r="A6" s="59"/>
      <c r="B6" s="59"/>
      <c r="C6" s="60"/>
      <c r="D6" s="61"/>
      <c r="E6" s="111">
        <f>C6*D6</f>
        <v>0</v>
      </c>
      <c r="F6" s="111">
        <f>C6-E6</f>
        <v>0</v>
      </c>
      <c r="G6" s="59"/>
    </row>
    <row r="7" spans="1:12">
      <c r="A7" s="49"/>
      <c r="B7" s="49"/>
      <c r="C7" s="56"/>
      <c r="D7" s="51"/>
      <c r="E7" s="111">
        <f t="shared" ref="E7:E34" si="0">C7*D7</f>
        <v>0</v>
      </c>
      <c r="F7" s="111">
        <f t="shared" ref="F7:F30" si="1">C7-E7</f>
        <v>0</v>
      </c>
      <c r="G7" s="49"/>
    </row>
    <row r="8" spans="1:12">
      <c r="A8" s="49"/>
      <c r="B8" s="49"/>
      <c r="C8" s="56"/>
      <c r="D8" s="51"/>
      <c r="E8" s="111">
        <f t="shared" si="0"/>
        <v>0</v>
      </c>
      <c r="F8" s="111">
        <f t="shared" si="1"/>
        <v>0</v>
      </c>
      <c r="G8" s="49"/>
    </row>
    <row r="9" spans="1:12">
      <c r="A9" s="49"/>
      <c r="B9" s="49"/>
      <c r="C9" s="56"/>
      <c r="D9" s="51"/>
      <c r="E9" s="111">
        <f t="shared" si="0"/>
        <v>0</v>
      </c>
      <c r="F9" s="111">
        <f t="shared" si="1"/>
        <v>0</v>
      </c>
      <c r="G9" s="49"/>
    </row>
    <row r="10" spans="1:12">
      <c r="A10" s="49"/>
      <c r="B10" s="49"/>
      <c r="C10" s="56"/>
      <c r="D10" s="51"/>
      <c r="E10" s="111">
        <f t="shared" si="0"/>
        <v>0</v>
      </c>
      <c r="F10" s="111">
        <f t="shared" si="1"/>
        <v>0</v>
      </c>
      <c r="G10" s="49"/>
    </row>
    <row r="11" spans="1:12">
      <c r="A11" s="49"/>
      <c r="B11" s="49"/>
      <c r="C11" s="56"/>
      <c r="D11" s="51"/>
      <c r="E11" s="111">
        <f t="shared" si="0"/>
        <v>0</v>
      </c>
      <c r="F11" s="111">
        <f t="shared" si="1"/>
        <v>0</v>
      </c>
      <c r="G11" s="49"/>
    </row>
    <row r="12" spans="1:12">
      <c r="A12" s="49"/>
      <c r="B12" s="49"/>
      <c r="C12" s="56"/>
      <c r="D12" s="51"/>
      <c r="E12" s="111">
        <f t="shared" si="0"/>
        <v>0</v>
      </c>
      <c r="F12" s="111">
        <f t="shared" si="1"/>
        <v>0</v>
      </c>
      <c r="G12" s="49"/>
    </row>
    <row r="13" spans="1:12">
      <c r="A13" s="49"/>
      <c r="B13" s="49"/>
      <c r="C13" s="56"/>
      <c r="D13" s="51"/>
      <c r="E13" s="111">
        <f t="shared" si="0"/>
        <v>0</v>
      </c>
      <c r="F13" s="111">
        <f t="shared" si="1"/>
        <v>0</v>
      </c>
      <c r="G13" s="49"/>
    </row>
    <row r="14" spans="1:12">
      <c r="A14" s="49"/>
      <c r="B14" s="49"/>
      <c r="C14" s="56"/>
      <c r="D14" s="51"/>
      <c r="E14" s="111">
        <f t="shared" si="0"/>
        <v>0</v>
      </c>
      <c r="F14" s="111">
        <f t="shared" si="1"/>
        <v>0</v>
      </c>
      <c r="G14" s="49"/>
    </row>
    <row r="15" spans="1:12">
      <c r="A15" s="49"/>
      <c r="B15" s="49"/>
      <c r="C15" s="56"/>
      <c r="D15" s="51"/>
      <c r="E15" s="111">
        <f t="shared" si="0"/>
        <v>0</v>
      </c>
      <c r="F15" s="111">
        <f t="shared" si="1"/>
        <v>0</v>
      </c>
      <c r="G15" s="49"/>
    </row>
    <row r="16" spans="1:12">
      <c r="A16" s="49"/>
      <c r="B16" s="49"/>
      <c r="C16" s="56"/>
      <c r="D16" s="51"/>
      <c r="E16" s="111">
        <f t="shared" si="0"/>
        <v>0</v>
      </c>
      <c r="F16" s="111">
        <f t="shared" si="1"/>
        <v>0</v>
      </c>
      <c r="G16" s="49"/>
    </row>
    <row r="17" spans="1:7">
      <c r="A17" s="49"/>
      <c r="B17" s="49"/>
      <c r="C17" s="56"/>
      <c r="D17" s="51"/>
      <c r="E17" s="111">
        <f t="shared" si="0"/>
        <v>0</v>
      </c>
      <c r="F17" s="111">
        <f t="shared" si="1"/>
        <v>0</v>
      </c>
      <c r="G17" s="49"/>
    </row>
    <row r="18" spans="1:7">
      <c r="A18" s="49"/>
      <c r="B18" s="49"/>
      <c r="C18" s="56"/>
      <c r="D18" s="51"/>
      <c r="E18" s="111">
        <f t="shared" si="0"/>
        <v>0</v>
      </c>
      <c r="F18" s="111">
        <f t="shared" si="1"/>
        <v>0</v>
      </c>
      <c r="G18" s="49"/>
    </row>
    <row r="19" spans="1:7">
      <c r="A19" s="49"/>
      <c r="B19" s="49"/>
      <c r="C19" s="56"/>
      <c r="D19" s="51"/>
      <c r="E19" s="111">
        <f t="shared" si="0"/>
        <v>0</v>
      </c>
      <c r="F19" s="111">
        <f t="shared" si="1"/>
        <v>0</v>
      </c>
      <c r="G19" s="49"/>
    </row>
    <row r="20" spans="1:7">
      <c r="A20" s="49"/>
      <c r="B20" s="49"/>
      <c r="C20" s="56"/>
      <c r="D20" s="51"/>
      <c r="E20" s="111">
        <f t="shared" si="0"/>
        <v>0</v>
      </c>
      <c r="F20" s="111">
        <f t="shared" si="1"/>
        <v>0</v>
      </c>
      <c r="G20" s="49"/>
    </row>
    <row r="21" spans="1:7">
      <c r="A21" s="49"/>
      <c r="B21" s="49"/>
      <c r="C21" s="56"/>
      <c r="D21" s="51"/>
      <c r="E21" s="111">
        <f t="shared" si="0"/>
        <v>0</v>
      </c>
      <c r="F21" s="111">
        <f t="shared" si="1"/>
        <v>0</v>
      </c>
      <c r="G21" s="49"/>
    </row>
    <row r="22" spans="1:7">
      <c r="A22" s="49"/>
      <c r="B22" s="49"/>
      <c r="C22" s="56"/>
      <c r="D22" s="51"/>
      <c r="E22" s="111">
        <f t="shared" si="0"/>
        <v>0</v>
      </c>
      <c r="F22" s="111">
        <f t="shared" si="1"/>
        <v>0</v>
      </c>
      <c r="G22" s="49"/>
    </row>
    <row r="23" spans="1:7">
      <c r="A23" s="49"/>
      <c r="B23" s="49"/>
      <c r="C23" s="56"/>
      <c r="D23" s="51"/>
      <c r="E23" s="111">
        <f t="shared" si="0"/>
        <v>0</v>
      </c>
      <c r="F23" s="111">
        <f t="shared" si="1"/>
        <v>0</v>
      </c>
      <c r="G23" s="49"/>
    </row>
    <row r="24" spans="1:7">
      <c r="A24" s="49"/>
      <c r="B24" s="49"/>
      <c r="C24" s="56"/>
      <c r="D24" s="51"/>
      <c r="E24" s="111">
        <f t="shared" si="0"/>
        <v>0</v>
      </c>
      <c r="F24" s="111">
        <f t="shared" si="1"/>
        <v>0</v>
      </c>
      <c r="G24" s="49"/>
    </row>
    <row r="25" spans="1:7">
      <c r="A25" s="49"/>
      <c r="B25" s="49"/>
      <c r="C25" s="56"/>
      <c r="D25" s="51"/>
      <c r="E25" s="111">
        <f t="shared" si="0"/>
        <v>0</v>
      </c>
      <c r="F25" s="111">
        <f t="shared" si="1"/>
        <v>0</v>
      </c>
      <c r="G25" s="49"/>
    </row>
    <row r="26" spans="1:7">
      <c r="A26" s="49"/>
      <c r="B26" s="49"/>
      <c r="C26" s="56"/>
      <c r="D26" s="51"/>
      <c r="E26" s="111">
        <f t="shared" si="0"/>
        <v>0</v>
      </c>
      <c r="F26" s="111">
        <f t="shared" si="1"/>
        <v>0</v>
      </c>
      <c r="G26" s="49"/>
    </row>
    <row r="27" spans="1:7">
      <c r="A27" s="49"/>
      <c r="B27" s="49"/>
      <c r="C27" s="56"/>
      <c r="D27" s="51"/>
      <c r="E27" s="111">
        <f t="shared" si="0"/>
        <v>0</v>
      </c>
      <c r="F27" s="111">
        <f t="shared" si="1"/>
        <v>0</v>
      </c>
      <c r="G27" s="49"/>
    </row>
    <row r="28" spans="1:7">
      <c r="A28" s="49"/>
      <c r="B28" s="49"/>
      <c r="C28" s="56"/>
      <c r="D28" s="51"/>
      <c r="E28" s="111">
        <f t="shared" si="0"/>
        <v>0</v>
      </c>
      <c r="F28" s="111">
        <f t="shared" si="1"/>
        <v>0</v>
      </c>
      <c r="G28" s="49"/>
    </row>
    <row r="29" spans="1:7">
      <c r="A29" s="49"/>
      <c r="B29" s="49"/>
      <c r="C29" s="56"/>
      <c r="D29" s="51"/>
      <c r="E29" s="111">
        <f t="shared" si="0"/>
        <v>0</v>
      </c>
      <c r="F29" s="111">
        <f t="shared" si="1"/>
        <v>0</v>
      </c>
      <c r="G29" s="49"/>
    </row>
    <row r="30" spans="1:7">
      <c r="A30" s="49"/>
      <c r="B30" s="49"/>
      <c r="C30" s="56"/>
      <c r="D30" s="51"/>
      <c r="E30" s="111">
        <f t="shared" si="0"/>
        <v>0</v>
      </c>
      <c r="F30" s="111">
        <f t="shared" si="1"/>
        <v>0</v>
      </c>
      <c r="G30" s="49"/>
    </row>
    <row r="31" spans="1:7">
      <c r="A31" s="49"/>
      <c r="B31" s="49"/>
      <c r="C31" s="56"/>
      <c r="D31" s="51"/>
      <c r="E31" s="111">
        <f t="shared" si="0"/>
        <v>0</v>
      </c>
      <c r="F31" s="112">
        <f t="shared" ref="F31:F35" si="2">C31-E31</f>
        <v>0</v>
      </c>
      <c r="G31" s="49"/>
    </row>
    <row r="32" spans="1:7">
      <c r="A32" s="49"/>
      <c r="B32" s="49"/>
      <c r="C32" s="56"/>
      <c r="D32" s="51"/>
      <c r="E32" s="111">
        <f t="shared" si="0"/>
        <v>0</v>
      </c>
      <c r="F32" s="112">
        <f t="shared" si="2"/>
        <v>0</v>
      </c>
      <c r="G32" s="49"/>
    </row>
    <row r="33" spans="1:7">
      <c r="A33" s="49"/>
      <c r="B33" s="49"/>
      <c r="C33" s="56"/>
      <c r="D33" s="51"/>
      <c r="E33" s="111">
        <f t="shared" si="0"/>
        <v>0</v>
      </c>
      <c r="F33" s="112">
        <f t="shared" si="2"/>
        <v>0</v>
      </c>
      <c r="G33" s="49"/>
    </row>
    <row r="34" spans="1:7">
      <c r="A34" s="49"/>
      <c r="B34" s="49"/>
      <c r="C34" s="56"/>
      <c r="D34" s="51"/>
      <c r="E34" s="111">
        <f t="shared" si="0"/>
        <v>0</v>
      </c>
      <c r="F34" s="112">
        <f t="shared" si="2"/>
        <v>0</v>
      </c>
      <c r="G34" s="49"/>
    </row>
    <row r="35" spans="1:7">
      <c r="A35" s="49"/>
      <c r="B35" s="49"/>
      <c r="C35" s="56"/>
      <c r="D35" s="51"/>
      <c r="E35" s="112">
        <f t="shared" ref="E35" si="3">C35*D35</f>
        <v>0</v>
      </c>
      <c r="F35" s="112">
        <f t="shared" si="2"/>
        <v>0</v>
      </c>
      <c r="G35" s="49"/>
    </row>
    <row r="36" spans="1:7">
      <c r="A36" s="238" t="s">
        <v>709</v>
      </c>
      <c r="B36" s="239"/>
      <c r="C36" s="239"/>
      <c r="D36" s="240"/>
      <c r="E36" s="58">
        <f>SUM(E6:E35)</f>
        <v>0</v>
      </c>
      <c r="F36" s="58">
        <f>SUM(F6:F35)</f>
        <v>0</v>
      </c>
      <c r="G36" s="115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40.26953125" customWidth="1"/>
    <col min="3" max="3" width="22.7265625" style="57" bestFit="1" customWidth="1"/>
    <col min="4" max="4" width="22.26953125" style="50" bestFit="1" customWidth="1"/>
    <col min="5" max="5" width="33.453125" style="57" bestFit="1" customWidth="1"/>
    <col min="6" max="6" width="33.26953125" style="57" bestFit="1" customWidth="1"/>
    <col min="7" max="7" width="131.72656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.5" thickBot="1">
      <c r="A4" s="241" t="s">
        <v>693</v>
      </c>
      <c r="B4" s="241"/>
      <c r="C4" s="241"/>
      <c r="D4" s="241"/>
      <c r="E4" s="241"/>
      <c r="F4" s="241"/>
      <c r="G4" s="242"/>
    </row>
    <row r="5" spans="1:12" ht="15" thickBot="1">
      <c r="A5" s="80" t="s">
        <v>730</v>
      </c>
      <c r="B5" s="62" t="s">
        <v>701</v>
      </c>
      <c r="C5" s="63" t="s">
        <v>697</v>
      </c>
      <c r="D5" s="64" t="s">
        <v>698</v>
      </c>
      <c r="E5" s="63" t="s">
        <v>702</v>
      </c>
      <c r="F5" s="63" t="s">
        <v>703</v>
      </c>
      <c r="G5" s="62" t="s">
        <v>704</v>
      </c>
    </row>
    <row r="6" spans="1:12">
      <c r="A6" s="59"/>
      <c r="B6" s="59"/>
      <c r="C6" s="60"/>
      <c r="D6" s="61"/>
      <c r="E6" s="112">
        <f t="shared" ref="E6:E35" si="0">C6*D6</f>
        <v>0</v>
      </c>
      <c r="F6" s="112">
        <f t="shared" ref="F6:F35" si="1">C6-E6</f>
        <v>0</v>
      </c>
      <c r="G6" s="59"/>
    </row>
    <row r="7" spans="1:12">
      <c r="A7" s="49"/>
      <c r="B7" s="49"/>
      <c r="C7" s="56"/>
      <c r="D7" s="51"/>
      <c r="E7" s="112">
        <f t="shared" si="0"/>
        <v>0</v>
      </c>
      <c r="F7" s="112">
        <f t="shared" si="1"/>
        <v>0</v>
      </c>
      <c r="G7" s="49"/>
    </row>
    <row r="8" spans="1:12">
      <c r="A8" s="49"/>
      <c r="B8" s="49"/>
      <c r="C8" s="56"/>
      <c r="D8" s="51"/>
      <c r="E8" s="112">
        <f t="shared" si="0"/>
        <v>0</v>
      </c>
      <c r="F8" s="112">
        <f t="shared" si="1"/>
        <v>0</v>
      </c>
      <c r="G8" s="49"/>
    </row>
    <row r="9" spans="1:12">
      <c r="A9" s="49"/>
      <c r="B9" s="49"/>
      <c r="C9" s="56"/>
      <c r="D9" s="51"/>
      <c r="E9" s="112">
        <f t="shared" si="0"/>
        <v>0</v>
      </c>
      <c r="F9" s="112">
        <f t="shared" si="1"/>
        <v>0</v>
      </c>
      <c r="G9" s="49"/>
    </row>
    <row r="10" spans="1:12">
      <c r="A10" s="49"/>
      <c r="B10" s="49"/>
      <c r="C10" s="56"/>
      <c r="D10" s="51"/>
      <c r="E10" s="112">
        <f t="shared" si="0"/>
        <v>0</v>
      </c>
      <c r="F10" s="112">
        <f t="shared" si="1"/>
        <v>0</v>
      </c>
      <c r="G10" s="49"/>
    </row>
    <row r="11" spans="1:12">
      <c r="A11" s="49"/>
      <c r="B11" s="49"/>
      <c r="C11" s="56"/>
      <c r="D11" s="51"/>
      <c r="E11" s="112">
        <f t="shared" si="0"/>
        <v>0</v>
      </c>
      <c r="F11" s="112">
        <f t="shared" si="1"/>
        <v>0</v>
      </c>
      <c r="G11" s="49"/>
    </row>
    <row r="12" spans="1:12">
      <c r="A12" s="49"/>
      <c r="B12" s="49"/>
      <c r="C12" s="56"/>
      <c r="D12" s="51"/>
      <c r="E12" s="112">
        <f t="shared" si="0"/>
        <v>0</v>
      </c>
      <c r="F12" s="112">
        <f t="shared" si="1"/>
        <v>0</v>
      </c>
      <c r="G12" s="49"/>
    </row>
    <row r="13" spans="1:12">
      <c r="A13" s="49"/>
      <c r="B13" s="49"/>
      <c r="C13" s="56"/>
      <c r="D13" s="51"/>
      <c r="E13" s="112">
        <f t="shared" si="0"/>
        <v>0</v>
      </c>
      <c r="F13" s="112">
        <f t="shared" si="1"/>
        <v>0</v>
      </c>
      <c r="G13" s="49"/>
    </row>
    <row r="14" spans="1:12">
      <c r="A14" s="49"/>
      <c r="B14" s="49"/>
      <c r="C14" s="56"/>
      <c r="D14" s="51"/>
      <c r="E14" s="112">
        <f t="shared" si="0"/>
        <v>0</v>
      </c>
      <c r="F14" s="112">
        <f t="shared" si="1"/>
        <v>0</v>
      </c>
      <c r="G14" s="49"/>
    </row>
    <row r="15" spans="1:12">
      <c r="A15" s="49"/>
      <c r="B15" s="49"/>
      <c r="C15" s="56"/>
      <c r="D15" s="51"/>
      <c r="E15" s="112">
        <f t="shared" si="0"/>
        <v>0</v>
      </c>
      <c r="F15" s="112">
        <f t="shared" si="1"/>
        <v>0</v>
      </c>
      <c r="G15" s="49"/>
    </row>
    <row r="16" spans="1:12">
      <c r="A16" s="49"/>
      <c r="B16" s="49"/>
      <c r="C16" s="56"/>
      <c r="D16" s="51"/>
      <c r="E16" s="112">
        <f t="shared" si="0"/>
        <v>0</v>
      </c>
      <c r="F16" s="112">
        <f t="shared" si="1"/>
        <v>0</v>
      </c>
      <c r="G16" s="49"/>
    </row>
    <row r="17" spans="1:7">
      <c r="A17" s="49"/>
      <c r="B17" s="49"/>
      <c r="C17" s="56"/>
      <c r="D17" s="51"/>
      <c r="E17" s="112">
        <f t="shared" si="0"/>
        <v>0</v>
      </c>
      <c r="F17" s="112">
        <f t="shared" si="1"/>
        <v>0</v>
      </c>
      <c r="G17" s="49"/>
    </row>
    <row r="18" spans="1:7">
      <c r="A18" s="49"/>
      <c r="B18" s="49"/>
      <c r="C18" s="56"/>
      <c r="D18" s="51"/>
      <c r="E18" s="112">
        <f t="shared" si="0"/>
        <v>0</v>
      </c>
      <c r="F18" s="112">
        <f t="shared" si="1"/>
        <v>0</v>
      </c>
      <c r="G18" s="49"/>
    </row>
    <row r="19" spans="1:7">
      <c r="A19" s="49"/>
      <c r="B19" s="49"/>
      <c r="C19" s="56"/>
      <c r="D19" s="51"/>
      <c r="E19" s="112">
        <f t="shared" si="0"/>
        <v>0</v>
      </c>
      <c r="F19" s="112">
        <f t="shared" si="1"/>
        <v>0</v>
      </c>
      <c r="G19" s="49"/>
    </row>
    <row r="20" spans="1:7">
      <c r="A20" s="49"/>
      <c r="B20" s="49"/>
      <c r="C20" s="56"/>
      <c r="D20" s="51"/>
      <c r="E20" s="112">
        <f t="shared" si="0"/>
        <v>0</v>
      </c>
      <c r="F20" s="112">
        <f t="shared" si="1"/>
        <v>0</v>
      </c>
      <c r="G20" s="49"/>
    </row>
    <row r="21" spans="1:7">
      <c r="A21" s="49"/>
      <c r="B21" s="49"/>
      <c r="C21" s="56"/>
      <c r="D21" s="51"/>
      <c r="E21" s="112">
        <f t="shared" si="0"/>
        <v>0</v>
      </c>
      <c r="F21" s="112">
        <f t="shared" si="1"/>
        <v>0</v>
      </c>
      <c r="G21" s="49"/>
    </row>
    <row r="22" spans="1:7">
      <c r="A22" s="49"/>
      <c r="B22" s="49"/>
      <c r="C22" s="56"/>
      <c r="D22" s="51"/>
      <c r="E22" s="112">
        <f t="shared" si="0"/>
        <v>0</v>
      </c>
      <c r="F22" s="112">
        <f t="shared" si="1"/>
        <v>0</v>
      </c>
      <c r="G22" s="49"/>
    </row>
    <row r="23" spans="1:7">
      <c r="A23" s="49"/>
      <c r="B23" s="49"/>
      <c r="C23" s="56"/>
      <c r="D23" s="51"/>
      <c r="E23" s="112">
        <f t="shared" si="0"/>
        <v>0</v>
      </c>
      <c r="F23" s="112">
        <f t="shared" si="1"/>
        <v>0</v>
      </c>
      <c r="G23" s="49"/>
    </row>
    <row r="24" spans="1:7">
      <c r="A24" s="49"/>
      <c r="B24" s="49"/>
      <c r="C24" s="56"/>
      <c r="D24" s="51"/>
      <c r="E24" s="112">
        <f t="shared" si="0"/>
        <v>0</v>
      </c>
      <c r="F24" s="112">
        <f t="shared" si="1"/>
        <v>0</v>
      </c>
      <c r="G24" s="49"/>
    </row>
    <row r="25" spans="1:7">
      <c r="A25" s="49"/>
      <c r="B25" s="49"/>
      <c r="C25" s="56"/>
      <c r="D25" s="51"/>
      <c r="E25" s="112">
        <f t="shared" si="0"/>
        <v>0</v>
      </c>
      <c r="F25" s="112">
        <f t="shared" si="1"/>
        <v>0</v>
      </c>
      <c r="G25" s="49"/>
    </row>
    <row r="26" spans="1:7">
      <c r="A26" s="49"/>
      <c r="B26" s="49"/>
      <c r="C26" s="56"/>
      <c r="D26" s="51"/>
      <c r="E26" s="112">
        <f t="shared" si="0"/>
        <v>0</v>
      </c>
      <c r="F26" s="112">
        <f t="shared" si="1"/>
        <v>0</v>
      </c>
      <c r="G26" s="49"/>
    </row>
    <row r="27" spans="1:7">
      <c r="A27" s="49"/>
      <c r="B27" s="49"/>
      <c r="C27" s="56"/>
      <c r="D27" s="51"/>
      <c r="E27" s="112">
        <f t="shared" si="0"/>
        <v>0</v>
      </c>
      <c r="F27" s="112">
        <f t="shared" si="1"/>
        <v>0</v>
      </c>
      <c r="G27" s="49"/>
    </row>
    <row r="28" spans="1:7">
      <c r="A28" s="49"/>
      <c r="B28" s="49"/>
      <c r="C28" s="56"/>
      <c r="D28" s="51"/>
      <c r="E28" s="112">
        <f t="shared" si="0"/>
        <v>0</v>
      </c>
      <c r="F28" s="112">
        <f t="shared" si="1"/>
        <v>0</v>
      </c>
      <c r="G28" s="49"/>
    </row>
    <row r="29" spans="1:7">
      <c r="A29" s="49"/>
      <c r="B29" s="49"/>
      <c r="C29" s="56"/>
      <c r="D29" s="51"/>
      <c r="E29" s="112">
        <f t="shared" si="0"/>
        <v>0</v>
      </c>
      <c r="F29" s="112">
        <f t="shared" si="1"/>
        <v>0</v>
      </c>
      <c r="G29" s="49"/>
    </row>
    <row r="30" spans="1:7">
      <c r="A30" s="49"/>
      <c r="B30" s="49"/>
      <c r="C30" s="56"/>
      <c r="D30" s="51"/>
      <c r="E30" s="112">
        <f t="shared" si="0"/>
        <v>0</v>
      </c>
      <c r="F30" s="112">
        <f t="shared" si="1"/>
        <v>0</v>
      </c>
      <c r="G30" s="49"/>
    </row>
    <row r="31" spans="1:7">
      <c r="A31" s="49"/>
      <c r="B31" s="49"/>
      <c r="C31" s="56"/>
      <c r="D31" s="51"/>
      <c r="E31" s="112">
        <f t="shared" si="0"/>
        <v>0</v>
      </c>
      <c r="F31" s="112">
        <f t="shared" si="1"/>
        <v>0</v>
      </c>
      <c r="G31" s="49"/>
    </row>
    <row r="32" spans="1:7">
      <c r="A32" s="49"/>
      <c r="B32" s="49"/>
      <c r="C32" s="56"/>
      <c r="D32" s="51"/>
      <c r="E32" s="112">
        <f t="shared" si="0"/>
        <v>0</v>
      </c>
      <c r="F32" s="112">
        <f t="shared" si="1"/>
        <v>0</v>
      </c>
      <c r="G32" s="49"/>
    </row>
    <row r="33" spans="1:7">
      <c r="A33" s="49"/>
      <c r="B33" s="49"/>
      <c r="C33" s="56"/>
      <c r="D33" s="51"/>
      <c r="E33" s="112">
        <f t="shared" si="0"/>
        <v>0</v>
      </c>
      <c r="F33" s="112">
        <f t="shared" si="1"/>
        <v>0</v>
      </c>
      <c r="G33" s="49"/>
    </row>
    <row r="34" spans="1:7">
      <c r="A34" s="49"/>
      <c r="B34" s="49"/>
      <c r="C34" s="56"/>
      <c r="D34" s="51"/>
      <c r="E34" s="112">
        <f t="shared" si="0"/>
        <v>0</v>
      </c>
      <c r="F34" s="112">
        <f t="shared" si="1"/>
        <v>0</v>
      </c>
      <c r="G34" s="49"/>
    </row>
    <row r="35" spans="1:7" ht="15" thickBot="1">
      <c r="A35" s="49"/>
      <c r="B35" s="49"/>
      <c r="C35" s="56"/>
      <c r="D35" s="51"/>
      <c r="E35" s="113">
        <f t="shared" si="0"/>
        <v>0</v>
      </c>
      <c r="F35" s="113">
        <f t="shared" si="1"/>
        <v>0</v>
      </c>
      <c r="G35" s="49"/>
    </row>
    <row r="36" spans="1:7" ht="15" thickBot="1">
      <c r="A36" s="238" t="s">
        <v>709</v>
      </c>
      <c r="B36" s="239"/>
      <c r="C36" s="239"/>
      <c r="D36" s="240"/>
      <c r="E36" s="65">
        <f>SUM(E6:E35)</f>
        <v>0</v>
      </c>
      <c r="F36" s="66">
        <f>SUM(F6:F35)</f>
        <v>0</v>
      </c>
      <c r="G36" s="115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6953125" defaultRowHeight="14.5"/>
  <cols>
    <col min="1" max="1" width="27.453125" bestFit="1" customWidth="1"/>
    <col min="2" max="2" width="34.7265625" customWidth="1"/>
    <col min="3" max="3" width="22.7265625" style="57" bestFit="1" customWidth="1"/>
    <col min="4" max="4" width="21.7265625" style="50" bestFit="1" customWidth="1"/>
    <col min="5" max="6" width="33.26953125" style="57" bestFit="1" customWidth="1"/>
    <col min="7" max="7" width="103.4531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" customHeight="1" thickBot="1">
      <c r="A4" s="237" t="s">
        <v>747</v>
      </c>
      <c r="B4" s="237"/>
      <c r="C4" s="237"/>
      <c r="D4" s="237"/>
      <c r="E4" s="237"/>
      <c r="F4" s="237"/>
      <c r="G4" s="237"/>
    </row>
    <row r="5" spans="1:12" ht="15" thickBot="1">
      <c r="A5" s="80" t="s">
        <v>730</v>
      </c>
      <c r="B5" s="68" t="s">
        <v>753</v>
      </c>
      <c r="C5" s="69" t="s">
        <v>697</v>
      </c>
      <c r="D5" s="70" t="s">
        <v>698</v>
      </c>
      <c r="E5" s="69" t="s">
        <v>748</v>
      </c>
      <c r="F5" s="69" t="s">
        <v>749</v>
      </c>
      <c r="G5" s="68" t="s">
        <v>750</v>
      </c>
    </row>
    <row r="6" spans="1:12">
      <c r="A6" s="59"/>
      <c r="B6" s="59"/>
      <c r="C6" s="60"/>
      <c r="D6" s="61"/>
      <c r="E6" s="111">
        <f>C6*D6</f>
        <v>0</v>
      </c>
      <c r="F6" s="111">
        <f>C6-E6</f>
        <v>0</v>
      </c>
      <c r="G6" s="59"/>
    </row>
    <row r="7" spans="1:12">
      <c r="A7" s="49"/>
      <c r="B7" s="49"/>
      <c r="C7" s="56"/>
      <c r="D7" s="51"/>
      <c r="E7" s="111">
        <f t="shared" ref="E7:E35" si="0">C7*D7</f>
        <v>0</v>
      </c>
      <c r="F7" s="111">
        <f t="shared" ref="F7:F35" si="1">C7-E7</f>
        <v>0</v>
      </c>
      <c r="G7" s="49"/>
    </row>
    <row r="8" spans="1:12">
      <c r="A8" s="49"/>
      <c r="B8" s="49"/>
      <c r="C8" s="56"/>
      <c r="D8" s="51"/>
      <c r="E8" s="111">
        <f t="shared" si="0"/>
        <v>0</v>
      </c>
      <c r="F8" s="111">
        <f t="shared" si="1"/>
        <v>0</v>
      </c>
      <c r="G8" s="49"/>
    </row>
    <row r="9" spans="1:12">
      <c r="A9" s="49"/>
      <c r="B9" s="49"/>
      <c r="C9" s="56"/>
      <c r="D9" s="51"/>
      <c r="E9" s="111">
        <f t="shared" si="0"/>
        <v>0</v>
      </c>
      <c r="F9" s="111">
        <f t="shared" si="1"/>
        <v>0</v>
      </c>
      <c r="G9" s="49"/>
    </row>
    <row r="10" spans="1:12">
      <c r="A10" s="49"/>
      <c r="B10" s="49"/>
      <c r="C10" s="56"/>
      <c r="D10" s="51"/>
      <c r="E10" s="111">
        <f t="shared" si="0"/>
        <v>0</v>
      </c>
      <c r="F10" s="111">
        <f t="shared" si="1"/>
        <v>0</v>
      </c>
      <c r="G10" s="49"/>
    </row>
    <row r="11" spans="1:12">
      <c r="A11" s="49"/>
      <c r="B11" s="49"/>
      <c r="C11" s="56"/>
      <c r="D11" s="51"/>
      <c r="E11" s="111">
        <f t="shared" si="0"/>
        <v>0</v>
      </c>
      <c r="F11" s="111">
        <f t="shared" si="1"/>
        <v>0</v>
      </c>
      <c r="G11" s="49"/>
    </row>
    <row r="12" spans="1:12">
      <c r="A12" s="49"/>
      <c r="B12" s="49"/>
      <c r="C12" s="56"/>
      <c r="D12" s="51"/>
      <c r="E12" s="111">
        <f t="shared" si="0"/>
        <v>0</v>
      </c>
      <c r="F12" s="111">
        <f t="shared" si="1"/>
        <v>0</v>
      </c>
      <c r="G12" s="49"/>
    </row>
    <row r="13" spans="1:12">
      <c r="A13" s="49"/>
      <c r="B13" s="49"/>
      <c r="C13" s="56"/>
      <c r="D13" s="51"/>
      <c r="E13" s="111">
        <f t="shared" si="0"/>
        <v>0</v>
      </c>
      <c r="F13" s="111">
        <f t="shared" si="1"/>
        <v>0</v>
      </c>
      <c r="G13" s="49"/>
    </row>
    <row r="14" spans="1:12">
      <c r="A14" s="49"/>
      <c r="B14" s="49"/>
      <c r="C14" s="56"/>
      <c r="D14" s="51"/>
      <c r="E14" s="111">
        <f t="shared" si="0"/>
        <v>0</v>
      </c>
      <c r="F14" s="111">
        <f t="shared" si="1"/>
        <v>0</v>
      </c>
      <c r="G14" s="49"/>
    </row>
    <row r="15" spans="1:12">
      <c r="A15" s="49"/>
      <c r="B15" s="49"/>
      <c r="C15" s="56"/>
      <c r="D15" s="51"/>
      <c r="E15" s="111">
        <f t="shared" si="0"/>
        <v>0</v>
      </c>
      <c r="F15" s="111">
        <f t="shared" si="1"/>
        <v>0</v>
      </c>
      <c r="G15" s="49"/>
    </row>
    <row r="16" spans="1:12">
      <c r="A16" s="49"/>
      <c r="B16" s="49"/>
      <c r="C16" s="56"/>
      <c r="D16" s="51"/>
      <c r="E16" s="111">
        <f t="shared" si="0"/>
        <v>0</v>
      </c>
      <c r="F16" s="111">
        <f t="shared" si="1"/>
        <v>0</v>
      </c>
      <c r="G16" s="49"/>
    </row>
    <row r="17" spans="1:7">
      <c r="A17" s="49"/>
      <c r="B17" s="49"/>
      <c r="C17" s="56"/>
      <c r="D17" s="51"/>
      <c r="E17" s="111">
        <f t="shared" si="0"/>
        <v>0</v>
      </c>
      <c r="F17" s="111">
        <f t="shared" si="1"/>
        <v>0</v>
      </c>
      <c r="G17" s="49"/>
    </row>
    <row r="18" spans="1:7">
      <c r="A18" s="49"/>
      <c r="B18" s="49"/>
      <c r="C18" s="56"/>
      <c r="D18" s="51"/>
      <c r="E18" s="111">
        <f t="shared" si="0"/>
        <v>0</v>
      </c>
      <c r="F18" s="111">
        <f t="shared" si="1"/>
        <v>0</v>
      </c>
      <c r="G18" s="49"/>
    </row>
    <row r="19" spans="1:7">
      <c r="A19" s="49"/>
      <c r="B19" s="49"/>
      <c r="C19" s="56"/>
      <c r="D19" s="51"/>
      <c r="E19" s="111">
        <f t="shared" si="0"/>
        <v>0</v>
      </c>
      <c r="F19" s="111">
        <f t="shared" si="1"/>
        <v>0</v>
      </c>
      <c r="G19" s="49"/>
    </row>
    <row r="20" spans="1:7">
      <c r="A20" s="49"/>
      <c r="B20" s="49"/>
      <c r="C20" s="56"/>
      <c r="D20" s="51"/>
      <c r="E20" s="111">
        <f t="shared" si="0"/>
        <v>0</v>
      </c>
      <c r="F20" s="111">
        <f t="shared" si="1"/>
        <v>0</v>
      </c>
      <c r="G20" s="49"/>
    </row>
    <row r="21" spans="1:7">
      <c r="A21" s="49"/>
      <c r="B21" s="49"/>
      <c r="C21" s="56"/>
      <c r="D21" s="51"/>
      <c r="E21" s="111">
        <f t="shared" si="0"/>
        <v>0</v>
      </c>
      <c r="F21" s="111">
        <f t="shared" si="1"/>
        <v>0</v>
      </c>
      <c r="G21" s="49"/>
    </row>
    <row r="22" spans="1:7">
      <c r="A22" s="49"/>
      <c r="B22" s="49"/>
      <c r="C22" s="56"/>
      <c r="D22" s="51"/>
      <c r="E22" s="111">
        <f t="shared" si="0"/>
        <v>0</v>
      </c>
      <c r="F22" s="111">
        <f t="shared" si="1"/>
        <v>0</v>
      </c>
      <c r="G22" s="49"/>
    </row>
    <row r="23" spans="1:7">
      <c r="A23" s="49"/>
      <c r="B23" s="49"/>
      <c r="C23" s="56"/>
      <c r="D23" s="51"/>
      <c r="E23" s="111">
        <f t="shared" si="0"/>
        <v>0</v>
      </c>
      <c r="F23" s="111">
        <f t="shared" si="1"/>
        <v>0</v>
      </c>
      <c r="G23" s="49"/>
    </row>
    <row r="24" spans="1:7">
      <c r="A24" s="49"/>
      <c r="B24" s="49"/>
      <c r="C24" s="56"/>
      <c r="D24" s="51"/>
      <c r="E24" s="111">
        <f t="shared" si="0"/>
        <v>0</v>
      </c>
      <c r="F24" s="111">
        <f t="shared" si="1"/>
        <v>0</v>
      </c>
      <c r="G24" s="49"/>
    </row>
    <row r="25" spans="1:7">
      <c r="A25" s="49"/>
      <c r="B25" s="49"/>
      <c r="C25" s="56"/>
      <c r="D25" s="51"/>
      <c r="E25" s="111">
        <f t="shared" si="0"/>
        <v>0</v>
      </c>
      <c r="F25" s="111">
        <f t="shared" si="1"/>
        <v>0</v>
      </c>
      <c r="G25" s="49"/>
    </row>
    <row r="26" spans="1:7">
      <c r="A26" s="49"/>
      <c r="B26" s="49"/>
      <c r="C26" s="56"/>
      <c r="D26" s="51"/>
      <c r="E26" s="111">
        <f t="shared" si="0"/>
        <v>0</v>
      </c>
      <c r="F26" s="111">
        <f t="shared" si="1"/>
        <v>0</v>
      </c>
      <c r="G26" s="49"/>
    </row>
    <row r="27" spans="1:7">
      <c r="A27" s="49"/>
      <c r="B27" s="49"/>
      <c r="C27" s="56"/>
      <c r="D27" s="51"/>
      <c r="E27" s="111">
        <f t="shared" si="0"/>
        <v>0</v>
      </c>
      <c r="F27" s="111">
        <f t="shared" si="1"/>
        <v>0</v>
      </c>
      <c r="G27" s="49"/>
    </row>
    <row r="28" spans="1:7">
      <c r="A28" s="49"/>
      <c r="B28" s="49"/>
      <c r="C28" s="56"/>
      <c r="D28" s="51"/>
      <c r="E28" s="111">
        <f t="shared" si="0"/>
        <v>0</v>
      </c>
      <c r="F28" s="111">
        <f t="shared" si="1"/>
        <v>0</v>
      </c>
      <c r="G28" s="49"/>
    </row>
    <row r="29" spans="1:7">
      <c r="A29" s="49"/>
      <c r="B29" s="49"/>
      <c r="C29" s="56"/>
      <c r="D29" s="51"/>
      <c r="E29" s="111">
        <f t="shared" si="0"/>
        <v>0</v>
      </c>
      <c r="F29" s="111">
        <f t="shared" si="1"/>
        <v>0</v>
      </c>
      <c r="G29" s="49"/>
    </row>
    <row r="30" spans="1:7">
      <c r="A30" s="49"/>
      <c r="B30" s="49"/>
      <c r="C30" s="56"/>
      <c r="D30" s="51"/>
      <c r="E30" s="111">
        <f t="shared" si="0"/>
        <v>0</v>
      </c>
      <c r="F30" s="111">
        <f t="shared" si="1"/>
        <v>0</v>
      </c>
      <c r="G30" s="49"/>
    </row>
    <row r="31" spans="1:7">
      <c r="A31" s="49"/>
      <c r="B31" s="49"/>
      <c r="C31" s="56"/>
      <c r="D31" s="51"/>
      <c r="E31" s="111">
        <f t="shared" si="0"/>
        <v>0</v>
      </c>
      <c r="F31" s="112">
        <f t="shared" si="1"/>
        <v>0</v>
      </c>
      <c r="G31" s="49"/>
    </row>
    <row r="32" spans="1:7">
      <c r="A32" s="49"/>
      <c r="B32" s="49"/>
      <c r="C32" s="56"/>
      <c r="D32" s="51"/>
      <c r="E32" s="111">
        <f t="shared" si="0"/>
        <v>0</v>
      </c>
      <c r="F32" s="112">
        <f t="shared" si="1"/>
        <v>0</v>
      </c>
      <c r="G32" s="49"/>
    </row>
    <row r="33" spans="1:7">
      <c r="A33" s="49"/>
      <c r="B33" s="49"/>
      <c r="C33" s="56"/>
      <c r="D33" s="51"/>
      <c r="E33" s="111">
        <f t="shared" si="0"/>
        <v>0</v>
      </c>
      <c r="F33" s="112">
        <f t="shared" si="1"/>
        <v>0</v>
      </c>
      <c r="G33" s="49"/>
    </row>
    <row r="34" spans="1:7">
      <c r="A34" s="49"/>
      <c r="B34" s="49"/>
      <c r="C34" s="56"/>
      <c r="D34" s="51"/>
      <c r="E34" s="111">
        <f t="shared" si="0"/>
        <v>0</v>
      </c>
      <c r="F34" s="112">
        <f t="shared" si="1"/>
        <v>0</v>
      </c>
      <c r="G34" s="49"/>
    </row>
    <row r="35" spans="1:7">
      <c r="A35" s="49"/>
      <c r="B35" s="49"/>
      <c r="C35" s="56"/>
      <c r="D35" s="51"/>
      <c r="E35" s="112">
        <f t="shared" si="0"/>
        <v>0</v>
      </c>
      <c r="F35" s="112">
        <f t="shared" si="1"/>
        <v>0</v>
      </c>
      <c r="G35" s="49"/>
    </row>
    <row r="36" spans="1:7">
      <c r="A36" s="238" t="s">
        <v>709</v>
      </c>
      <c r="B36" s="239"/>
      <c r="C36" s="239"/>
      <c r="D36" s="240"/>
      <c r="E36" s="58">
        <f>SUM(E6:E35)</f>
        <v>0</v>
      </c>
      <c r="F36" s="58">
        <f>SUM(F6:F35)</f>
        <v>0</v>
      </c>
      <c r="G36" s="115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Subjekty'!$B$5:$B$9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Mašková Adéla</cp:lastModifiedBy>
  <dcterms:created xsi:type="dcterms:W3CDTF">2022-05-17T14:52:11Z</dcterms:created>
  <dcterms:modified xsi:type="dcterms:W3CDTF">2022-11-23T14:17:37Z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