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tereza.chmelikova\Desktop\přílohy\"/>
    </mc:Choice>
  </mc:AlternateContent>
  <xr:revisionPtr revIDLastSave="0" documentId="8_{99E04B6F-9B6B-4148-925C-CDD6E7B6D634}" xr6:coauthVersionLast="41" xr6:coauthVersionMax="41" xr10:uidLastSave="{00000000-0000-0000-0000-000000000000}"/>
  <bookViews>
    <workbookView xWindow="1170" yWindow="600" windowWidth="14550" windowHeight="15600" tabRatio="723" xr2:uid="{00000000-000D-0000-FFFF-FFFF00000000}"/>
  </bookViews>
  <sheets>
    <sheet name="Pokyny pro vyplnění" sheetId="1" r:id="rId1"/>
    <sheet name="Metodika mzdové náklady" sheetId="2" r:id="rId2"/>
    <sheet name="Mzdy - přiklady" sheetId="10" r:id="rId3"/>
    <sheet name="Mzdové listy" sheetId="4" r:id="rId4"/>
    <sheet name="Mzdy - formulář" sheetId="5" r:id="rId5"/>
    <sheet name="Metodika cestovné" sheetId="6" r:id="rId6"/>
    <sheet name="Cestovné - příklad" sheetId="7" r:id="rId7"/>
    <sheet name="Cestovné - formulář" sheetId="8" r:id="rId8"/>
    <sheet name="List1" sheetId="11" r:id="rId9"/>
  </sheets>
  <calcPr calcId="191029"/>
  <customWorkbookViews>
    <customWorkbookView name="monika.koubkova - vlastní zobrazení" guid="{DCFAC535-E3F1-45EC-A63D-2E956F3DA7F7}" mergeInterval="0" personalView="1" maximized="1" xWindow="1" yWindow="1" windowWidth="1276" windowHeight="752" tabRatio="72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8" l="1"/>
  <c r="G16" i="5" l="1"/>
  <c r="H15" i="5" s="1"/>
  <c r="F16" i="5"/>
  <c r="E16" i="5"/>
  <c r="G15" i="5"/>
  <c r="G14" i="5"/>
  <c r="I14" i="5" s="1"/>
  <c r="J14" i="5" s="1"/>
  <c r="G17" i="5"/>
  <c r="G89" i="4" l="1"/>
  <c r="F89" i="4"/>
  <c r="E89" i="4"/>
  <c r="D89" i="4"/>
  <c r="C89" i="4"/>
  <c r="B89" i="4"/>
  <c r="H88" i="4"/>
  <c r="H87" i="4"/>
  <c r="H86" i="4"/>
  <c r="H85" i="4"/>
  <c r="H84" i="4"/>
  <c r="H83" i="4"/>
  <c r="H82" i="4"/>
  <c r="H89" i="4" l="1"/>
  <c r="C79" i="4"/>
  <c r="H64" i="4"/>
  <c r="E55" i="4"/>
  <c r="D55" i="4"/>
  <c r="C55" i="4"/>
  <c r="B55" i="4"/>
  <c r="F54" i="4"/>
  <c r="F53" i="4"/>
  <c r="F52" i="4"/>
  <c r="F51" i="4"/>
  <c r="F50" i="4"/>
  <c r="F49" i="4"/>
  <c r="E37" i="4"/>
  <c r="D37" i="4"/>
  <c r="C37" i="4"/>
  <c r="B37" i="4"/>
  <c r="F36" i="4"/>
  <c r="F35" i="4"/>
  <c r="F34" i="4"/>
  <c r="F33" i="4"/>
  <c r="F32" i="4"/>
  <c r="F31" i="4"/>
  <c r="H78" i="4"/>
  <c r="H67" i="4"/>
  <c r="H68" i="4"/>
  <c r="G79" i="4"/>
  <c r="F79" i="4"/>
  <c r="E79" i="4"/>
  <c r="D79" i="4"/>
  <c r="B79" i="4"/>
  <c r="H77" i="4"/>
  <c r="H76" i="4"/>
  <c r="H75" i="4"/>
  <c r="H74" i="4"/>
  <c r="H73" i="4"/>
  <c r="H72" i="4"/>
  <c r="M163" i="10"/>
  <c r="G163" i="10"/>
  <c r="F163" i="10"/>
  <c r="E163" i="10"/>
  <c r="M162" i="10"/>
  <c r="H162" i="10"/>
  <c r="G162" i="10"/>
  <c r="M161" i="10"/>
  <c r="G161" i="10"/>
  <c r="I161" i="10" s="1"/>
  <c r="M160" i="10"/>
  <c r="G160" i="10"/>
  <c r="F160" i="10"/>
  <c r="E160" i="10"/>
  <c r="M159" i="10"/>
  <c r="H159" i="10"/>
  <c r="G159" i="10"/>
  <c r="M158" i="10"/>
  <c r="G158" i="10"/>
  <c r="I158" i="10" s="1"/>
  <c r="M157" i="10"/>
  <c r="G157" i="10"/>
  <c r="F157" i="10"/>
  <c r="E157" i="10"/>
  <c r="M156" i="10"/>
  <c r="H156" i="10"/>
  <c r="G156" i="10"/>
  <c r="M155" i="10"/>
  <c r="G155" i="10"/>
  <c r="I155" i="10" s="1"/>
  <c r="M154" i="10"/>
  <c r="G154" i="10"/>
  <c r="F154" i="10"/>
  <c r="E154" i="10"/>
  <c r="M153" i="10"/>
  <c r="H153" i="10"/>
  <c r="G153" i="10"/>
  <c r="M152" i="10"/>
  <c r="G152" i="10"/>
  <c r="I152" i="10" s="1"/>
  <c r="M151" i="10"/>
  <c r="G151" i="10"/>
  <c r="F151" i="10"/>
  <c r="E151" i="10"/>
  <c r="M150" i="10"/>
  <c r="H150" i="10"/>
  <c r="G150" i="10"/>
  <c r="M149" i="10"/>
  <c r="G149" i="10"/>
  <c r="I149" i="10" s="1"/>
  <c r="M148" i="10"/>
  <c r="G148" i="10"/>
  <c r="F148" i="10"/>
  <c r="E148" i="10"/>
  <c r="M147" i="10"/>
  <c r="H147" i="10"/>
  <c r="G147" i="10"/>
  <c r="M146" i="10"/>
  <c r="G146" i="10"/>
  <c r="I146" i="10" s="1"/>
  <c r="M145" i="10"/>
  <c r="G145" i="10"/>
  <c r="F145" i="10"/>
  <c r="E145" i="10"/>
  <c r="M144" i="10"/>
  <c r="H144" i="10"/>
  <c r="G144" i="10"/>
  <c r="M143" i="10"/>
  <c r="G143" i="10"/>
  <c r="I143" i="10" s="1"/>
  <c r="M142" i="10"/>
  <c r="G142" i="10"/>
  <c r="F142" i="10"/>
  <c r="E142" i="10"/>
  <c r="M141" i="10"/>
  <c r="H141" i="10"/>
  <c r="G141" i="10"/>
  <c r="M140" i="10"/>
  <c r="G140" i="10"/>
  <c r="I140" i="10" s="1"/>
  <c r="M139" i="10"/>
  <c r="G139" i="10"/>
  <c r="F139" i="10"/>
  <c r="E139" i="10"/>
  <c r="M138" i="10"/>
  <c r="H138" i="10"/>
  <c r="G138" i="10"/>
  <c r="I138" i="10" s="1"/>
  <c r="J138" i="10" s="1"/>
  <c r="M137" i="10"/>
  <c r="G137" i="10"/>
  <c r="I137" i="10" s="1"/>
  <c r="M136" i="10"/>
  <c r="G136" i="10"/>
  <c r="F136" i="10"/>
  <c r="E136" i="10"/>
  <c r="M135" i="10"/>
  <c r="H135" i="10"/>
  <c r="G135" i="10"/>
  <c r="M134" i="10"/>
  <c r="G134" i="10"/>
  <c r="I134" i="10" s="1"/>
  <c r="M133" i="10"/>
  <c r="G133" i="10"/>
  <c r="F133" i="10"/>
  <c r="E133" i="10"/>
  <c r="M132" i="10"/>
  <c r="H132" i="10"/>
  <c r="G132" i="10"/>
  <c r="M131" i="10"/>
  <c r="G131" i="10"/>
  <c r="I131" i="10" s="1"/>
  <c r="M130" i="10"/>
  <c r="G130" i="10"/>
  <c r="F130" i="10"/>
  <c r="E130" i="10"/>
  <c r="M129" i="10"/>
  <c r="H129" i="10"/>
  <c r="G129" i="10"/>
  <c r="M128" i="10"/>
  <c r="G128" i="10"/>
  <c r="I128" i="10" s="1"/>
  <c r="M127" i="10"/>
  <c r="G127" i="10"/>
  <c r="F127" i="10"/>
  <c r="E127" i="10"/>
  <c r="M126" i="10"/>
  <c r="H126" i="10"/>
  <c r="G126" i="10"/>
  <c r="M125" i="10"/>
  <c r="G125" i="10"/>
  <c r="I125" i="10"/>
  <c r="M124" i="10"/>
  <c r="G124" i="10"/>
  <c r="F124" i="10"/>
  <c r="E124" i="10"/>
  <c r="M123" i="10"/>
  <c r="H123" i="10"/>
  <c r="I123" i="10" s="1"/>
  <c r="J123" i="10" s="1"/>
  <c r="G123" i="10"/>
  <c r="M122" i="10"/>
  <c r="G122" i="10"/>
  <c r="I122" i="10" s="1"/>
  <c r="M121" i="10"/>
  <c r="G121" i="10"/>
  <c r="F121" i="10"/>
  <c r="E121" i="10"/>
  <c r="M120" i="10"/>
  <c r="H120" i="10"/>
  <c r="G120" i="10"/>
  <c r="M119" i="10"/>
  <c r="G119" i="10"/>
  <c r="I119" i="10" s="1"/>
  <c r="M118" i="10"/>
  <c r="G118" i="10"/>
  <c r="F118" i="10"/>
  <c r="E118" i="10"/>
  <c r="M117" i="10"/>
  <c r="H117" i="10"/>
  <c r="G117" i="10"/>
  <c r="M116" i="10"/>
  <c r="G116" i="10"/>
  <c r="I116" i="10" s="1"/>
  <c r="M115" i="10"/>
  <c r="G115" i="10"/>
  <c r="F115" i="10"/>
  <c r="E115" i="10"/>
  <c r="M114" i="10"/>
  <c r="H114" i="10"/>
  <c r="G114" i="10"/>
  <c r="M113" i="10"/>
  <c r="G113" i="10"/>
  <c r="I113" i="10" s="1"/>
  <c r="M112" i="10"/>
  <c r="G112" i="10"/>
  <c r="F112" i="10"/>
  <c r="E112" i="10"/>
  <c r="M111" i="10"/>
  <c r="H111" i="10"/>
  <c r="G111" i="10"/>
  <c r="M110" i="10"/>
  <c r="G110" i="10"/>
  <c r="I110" i="10" s="1"/>
  <c r="M109" i="10"/>
  <c r="G109" i="10"/>
  <c r="F109" i="10"/>
  <c r="E109" i="10"/>
  <c r="M108" i="10"/>
  <c r="H108" i="10"/>
  <c r="G108" i="10"/>
  <c r="M107" i="10"/>
  <c r="G107" i="10"/>
  <c r="I107" i="10" s="1"/>
  <c r="M106" i="10"/>
  <c r="G106" i="10"/>
  <c r="F106" i="10"/>
  <c r="E106" i="10"/>
  <c r="M105" i="10"/>
  <c r="H105" i="10"/>
  <c r="G105" i="10"/>
  <c r="M104" i="10"/>
  <c r="G104" i="10"/>
  <c r="I104" i="10" s="1"/>
  <c r="M103" i="10"/>
  <c r="G103" i="10"/>
  <c r="F103" i="10"/>
  <c r="E103" i="10"/>
  <c r="M102" i="10"/>
  <c r="H102" i="10"/>
  <c r="I102" i="10" s="1"/>
  <c r="G102" i="10"/>
  <c r="M101" i="10"/>
  <c r="G101" i="10"/>
  <c r="I101" i="10" s="1"/>
  <c r="M100" i="10"/>
  <c r="G100" i="10"/>
  <c r="F100" i="10"/>
  <c r="E100" i="10"/>
  <c r="M99" i="10"/>
  <c r="H99" i="10"/>
  <c r="G99" i="10"/>
  <c r="M98" i="10"/>
  <c r="G98" i="10"/>
  <c r="I98" i="10" s="1"/>
  <c r="J98" i="10" s="1"/>
  <c r="M97" i="10"/>
  <c r="G97" i="10"/>
  <c r="F97" i="10"/>
  <c r="E97" i="10"/>
  <c r="M96" i="10"/>
  <c r="H96" i="10"/>
  <c r="G96" i="10"/>
  <c r="M95" i="10"/>
  <c r="G95" i="10"/>
  <c r="I95" i="10" s="1"/>
  <c r="M94" i="10"/>
  <c r="G94" i="10"/>
  <c r="F94" i="10"/>
  <c r="E94" i="10"/>
  <c r="M93" i="10"/>
  <c r="H93" i="10"/>
  <c r="G93" i="10"/>
  <c r="M92" i="10"/>
  <c r="G92" i="10"/>
  <c r="I92" i="10" s="1"/>
  <c r="M91" i="10"/>
  <c r="G91" i="10"/>
  <c r="H90" i="10" s="1"/>
  <c r="F91" i="10"/>
  <c r="E91" i="10"/>
  <c r="M90" i="10"/>
  <c r="G90" i="10"/>
  <c r="M89" i="10"/>
  <c r="G89" i="10"/>
  <c r="I89" i="10" s="1"/>
  <c r="M88" i="10"/>
  <c r="G88" i="10"/>
  <c r="F88" i="10"/>
  <c r="E88" i="10"/>
  <c r="M87" i="10"/>
  <c r="H87" i="10"/>
  <c r="G87" i="10"/>
  <c r="M86" i="10"/>
  <c r="G86" i="10"/>
  <c r="I86" i="10" s="1"/>
  <c r="J86" i="10" s="1"/>
  <c r="M85" i="10"/>
  <c r="G85" i="10"/>
  <c r="F85" i="10"/>
  <c r="E85" i="10"/>
  <c r="M84" i="10"/>
  <c r="H84" i="10"/>
  <c r="G84" i="10"/>
  <c r="M83" i="10"/>
  <c r="G83" i="10"/>
  <c r="I83" i="10" s="1"/>
  <c r="J83" i="10" s="1"/>
  <c r="M82" i="10"/>
  <c r="G82" i="10"/>
  <c r="H81" i="10" s="1"/>
  <c r="F82" i="10"/>
  <c r="E82" i="10"/>
  <c r="M81" i="10"/>
  <c r="G81" i="10"/>
  <c r="M80" i="10"/>
  <c r="G80" i="10"/>
  <c r="I80" i="10" s="1"/>
  <c r="M79" i="10"/>
  <c r="G79" i="10"/>
  <c r="F79" i="10"/>
  <c r="E79" i="10"/>
  <c r="M78" i="10"/>
  <c r="H78" i="10"/>
  <c r="G78" i="10"/>
  <c r="M77" i="10"/>
  <c r="G77" i="10"/>
  <c r="I77" i="10" s="1"/>
  <c r="M76" i="10"/>
  <c r="G76" i="10"/>
  <c r="H75" i="10" s="1"/>
  <c r="F76" i="10"/>
  <c r="E76" i="10"/>
  <c r="M75" i="10"/>
  <c r="G75" i="10"/>
  <c r="M74" i="10"/>
  <c r="G74" i="10"/>
  <c r="I74" i="10" s="1"/>
  <c r="M73" i="10"/>
  <c r="G73" i="10"/>
  <c r="F73" i="10"/>
  <c r="E73" i="10"/>
  <c r="M72" i="10"/>
  <c r="H72" i="10"/>
  <c r="G72" i="10"/>
  <c r="M71" i="10"/>
  <c r="G71" i="10"/>
  <c r="I71" i="10" s="1"/>
  <c r="M70" i="10"/>
  <c r="G70" i="10"/>
  <c r="F70" i="10"/>
  <c r="E70" i="10"/>
  <c r="M69" i="10"/>
  <c r="H69" i="10"/>
  <c r="G69" i="10"/>
  <c r="M68" i="10"/>
  <c r="G68" i="10"/>
  <c r="I68" i="10" s="1"/>
  <c r="J68" i="10" s="1"/>
  <c r="M67" i="10"/>
  <c r="G67" i="10"/>
  <c r="H66" i="10" s="1"/>
  <c r="I66" i="10" s="1"/>
  <c r="F67" i="10"/>
  <c r="E67" i="10"/>
  <c r="M66" i="10"/>
  <c r="G66" i="10"/>
  <c r="M65" i="10"/>
  <c r="G65" i="10"/>
  <c r="I65" i="10" s="1"/>
  <c r="M64" i="10"/>
  <c r="G64" i="10"/>
  <c r="F64" i="10"/>
  <c r="E64" i="10"/>
  <c r="M63" i="10"/>
  <c r="H63" i="10"/>
  <c r="G63" i="10"/>
  <c r="M62" i="10"/>
  <c r="G62" i="10"/>
  <c r="I62" i="10" s="1"/>
  <c r="M61" i="10"/>
  <c r="G61" i="10"/>
  <c r="F61" i="10"/>
  <c r="E61" i="10"/>
  <c r="M60" i="10"/>
  <c r="H60" i="10"/>
  <c r="G60" i="10"/>
  <c r="M59" i="10"/>
  <c r="G59" i="10"/>
  <c r="I59" i="10" s="1"/>
  <c r="M58" i="10"/>
  <c r="G58" i="10"/>
  <c r="F58" i="10"/>
  <c r="E58" i="10"/>
  <c r="M57" i="10"/>
  <c r="H57" i="10"/>
  <c r="G57" i="10"/>
  <c r="M56" i="10"/>
  <c r="G56" i="10"/>
  <c r="I56" i="10" s="1"/>
  <c r="J56" i="10" s="1"/>
  <c r="M55" i="10"/>
  <c r="G55" i="10"/>
  <c r="F55" i="10"/>
  <c r="E55" i="10"/>
  <c r="M54" i="10"/>
  <c r="H54" i="10"/>
  <c r="G54" i="10"/>
  <c r="M53" i="10"/>
  <c r="G53" i="10"/>
  <c r="I53" i="10" s="1"/>
  <c r="J53" i="10" s="1"/>
  <c r="M52" i="10"/>
  <c r="G52" i="10"/>
  <c r="F52" i="10"/>
  <c r="E52" i="10"/>
  <c r="M51" i="10"/>
  <c r="H51" i="10"/>
  <c r="G51" i="10"/>
  <c r="M50" i="10"/>
  <c r="G50" i="10"/>
  <c r="I50" i="10" s="1"/>
  <c r="M49" i="10"/>
  <c r="G49" i="10"/>
  <c r="F49" i="10"/>
  <c r="E49" i="10"/>
  <c r="M48" i="10"/>
  <c r="H48" i="10"/>
  <c r="G48" i="10"/>
  <c r="I48" i="10" s="1"/>
  <c r="M47" i="10"/>
  <c r="G47" i="10"/>
  <c r="I47" i="10" s="1"/>
  <c r="M46" i="10"/>
  <c r="G46" i="10"/>
  <c r="H45" i="10" s="1"/>
  <c r="F46" i="10"/>
  <c r="E46" i="10"/>
  <c r="M45" i="10"/>
  <c r="G45" i="10"/>
  <c r="M44" i="10"/>
  <c r="G44" i="10"/>
  <c r="I44" i="10" s="1"/>
  <c r="M43" i="10"/>
  <c r="G43" i="10"/>
  <c r="H42" i="10" s="1"/>
  <c r="I42" i="10" s="1"/>
  <c r="J42" i="10" s="1"/>
  <c r="F43" i="10"/>
  <c r="E43" i="10"/>
  <c r="M42" i="10"/>
  <c r="G42" i="10"/>
  <c r="M41" i="10"/>
  <c r="G41" i="10"/>
  <c r="I41" i="10" s="1"/>
  <c r="M40" i="10"/>
  <c r="G40" i="10"/>
  <c r="F40" i="10"/>
  <c r="E40" i="10"/>
  <c r="M39" i="10"/>
  <c r="H39" i="10"/>
  <c r="G39" i="10"/>
  <c r="M38" i="10"/>
  <c r="G38" i="10"/>
  <c r="I38" i="10" s="1"/>
  <c r="M37" i="10"/>
  <c r="G37" i="10"/>
  <c r="F37" i="10"/>
  <c r="E37" i="10"/>
  <c r="M36" i="10"/>
  <c r="H36" i="10"/>
  <c r="G36" i="10"/>
  <c r="M35" i="10"/>
  <c r="G35" i="10"/>
  <c r="I35" i="10" s="1"/>
  <c r="M34" i="10"/>
  <c r="G34" i="10"/>
  <c r="F34" i="10"/>
  <c r="E34" i="10"/>
  <c r="M33" i="10"/>
  <c r="H33" i="10"/>
  <c r="G33" i="10"/>
  <c r="I33" i="10" s="1"/>
  <c r="M32" i="10"/>
  <c r="G32" i="10"/>
  <c r="I32" i="10" s="1"/>
  <c r="M31" i="10"/>
  <c r="G31" i="10"/>
  <c r="H30" i="10" s="1"/>
  <c r="I30" i="10" s="1"/>
  <c r="F31" i="10"/>
  <c r="E31" i="10"/>
  <c r="M30" i="10"/>
  <c r="G30" i="10"/>
  <c r="M29" i="10"/>
  <c r="G29" i="10"/>
  <c r="I29" i="10" s="1"/>
  <c r="M28" i="10"/>
  <c r="G28" i="10"/>
  <c r="F28" i="10"/>
  <c r="E28" i="10"/>
  <c r="M27" i="10"/>
  <c r="H27" i="10"/>
  <c r="G27" i="10"/>
  <c r="M26" i="10"/>
  <c r="G26" i="10"/>
  <c r="I26" i="10" s="1"/>
  <c r="J26" i="10" s="1"/>
  <c r="M25" i="10"/>
  <c r="G25" i="10"/>
  <c r="F25" i="10"/>
  <c r="E25" i="10"/>
  <c r="M24" i="10"/>
  <c r="H24" i="10"/>
  <c r="G24" i="10"/>
  <c r="M23" i="10"/>
  <c r="G23" i="10"/>
  <c r="I23" i="10" s="1"/>
  <c r="J23" i="10" s="1"/>
  <c r="M22" i="10"/>
  <c r="G22" i="10"/>
  <c r="F22" i="10"/>
  <c r="E22" i="10"/>
  <c r="M21" i="10"/>
  <c r="H21" i="10"/>
  <c r="G21" i="10"/>
  <c r="I21" i="10" s="1"/>
  <c r="J21" i="10" s="1"/>
  <c r="M20" i="10"/>
  <c r="G20" i="10"/>
  <c r="I20" i="10" s="1"/>
  <c r="M19" i="10"/>
  <c r="G19" i="10"/>
  <c r="H18" i="10" s="1"/>
  <c r="I18" i="10" s="1"/>
  <c r="F19" i="10"/>
  <c r="E19" i="10"/>
  <c r="M18" i="10"/>
  <c r="G18" i="10"/>
  <c r="M17" i="10"/>
  <c r="G17" i="10"/>
  <c r="I17" i="10" s="1"/>
  <c r="M16" i="10"/>
  <c r="G16" i="10"/>
  <c r="H15" i="10" s="1"/>
  <c r="F16" i="10"/>
  <c r="E16" i="10"/>
  <c r="M15" i="10"/>
  <c r="G15" i="10"/>
  <c r="M14" i="10"/>
  <c r="G14" i="10"/>
  <c r="I14" i="10" s="1"/>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5" i="5"/>
  <c r="M14" i="5"/>
  <c r="M16" i="5"/>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I17" i="5"/>
  <c r="G18" i="5"/>
  <c r="E19" i="5"/>
  <c r="F19" i="5"/>
  <c r="G19" i="5"/>
  <c r="H18" i="5" s="1"/>
  <c r="G20" i="5"/>
  <c r="I20" i="5" s="1"/>
  <c r="J20" i="5" s="1"/>
  <c r="G21" i="5"/>
  <c r="E22" i="5"/>
  <c r="F22" i="5"/>
  <c r="G22" i="5"/>
  <c r="H21" i="5" s="1"/>
  <c r="G23" i="5"/>
  <c r="I23" i="5" s="1"/>
  <c r="G24" i="5"/>
  <c r="E25" i="5"/>
  <c r="F25" i="5"/>
  <c r="G25" i="5"/>
  <c r="H24" i="5" s="1"/>
  <c r="I24" i="5" s="1"/>
  <c r="J24" i="5" s="1"/>
  <c r="J25" i="5" s="1"/>
  <c r="G26" i="5"/>
  <c r="I26" i="5" s="1"/>
  <c r="G27" i="5"/>
  <c r="E28" i="5"/>
  <c r="F28" i="5"/>
  <c r="G28" i="5"/>
  <c r="H27" i="5" s="1"/>
  <c r="G29" i="5"/>
  <c r="I29" i="5" s="1"/>
  <c r="G30" i="5"/>
  <c r="E31" i="5"/>
  <c r="F31" i="5"/>
  <c r="G31" i="5"/>
  <c r="H30" i="5" s="1"/>
  <c r="G32" i="5"/>
  <c r="I32" i="5" s="1"/>
  <c r="J32" i="5" s="1"/>
  <c r="G33" i="5"/>
  <c r="E34" i="5"/>
  <c r="F34" i="5"/>
  <c r="G34" i="5"/>
  <c r="H33" i="5" s="1"/>
  <c r="G35" i="5"/>
  <c r="I35" i="5" s="1"/>
  <c r="J35" i="5" s="1"/>
  <c r="G36" i="5"/>
  <c r="E37" i="5"/>
  <c r="F37" i="5"/>
  <c r="G37" i="5"/>
  <c r="H36" i="5" s="1"/>
  <c r="G38" i="5"/>
  <c r="I38" i="5" s="1"/>
  <c r="J38" i="5" s="1"/>
  <c r="G39" i="5"/>
  <c r="E40" i="5"/>
  <c r="F40" i="5"/>
  <c r="G40" i="5"/>
  <c r="H39" i="5" s="1"/>
  <c r="I39" i="5" s="1"/>
  <c r="G41" i="5"/>
  <c r="I41" i="5" s="1"/>
  <c r="G42" i="5"/>
  <c r="E43" i="5"/>
  <c r="F43" i="5"/>
  <c r="G43" i="5"/>
  <c r="H42" i="5" s="1"/>
  <c r="G44" i="5"/>
  <c r="I44" i="5" s="1"/>
  <c r="J44" i="5" s="1"/>
  <c r="G45" i="5"/>
  <c r="E46" i="5"/>
  <c r="F46" i="5"/>
  <c r="G46" i="5"/>
  <c r="H45" i="5" s="1"/>
  <c r="G47" i="5"/>
  <c r="I47" i="5" s="1"/>
  <c r="J47" i="5" s="1"/>
  <c r="G48" i="5"/>
  <c r="E49" i="5"/>
  <c r="F49" i="5"/>
  <c r="G49" i="5"/>
  <c r="H48" i="5" s="1"/>
  <c r="I48" i="5" s="1"/>
  <c r="J48" i="5" s="1"/>
  <c r="G50" i="5"/>
  <c r="I50" i="5" s="1"/>
  <c r="J50" i="5" s="1"/>
  <c r="G51" i="5"/>
  <c r="E52" i="5"/>
  <c r="F52" i="5"/>
  <c r="G52" i="5"/>
  <c r="H51" i="5" s="1"/>
  <c r="G53" i="5"/>
  <c r="I53" i="5" s="1"/>
  <c r="G54" i="5"/>
  <c r="E55" i="5"/>
  <c r="F55" i="5"/>
  <c r="G55" i="5"/>
  <c r="H54" i="5" s="1"/>
  <c r="G56" i="5"/>
  <c r="I56" i="5" s="1"/>
  <c r="G57" i="5"/>
  <c r="E58" i="5"/>
  <c r="F58" i="5"/>
  <c r="G58" i="5"/>
  <c r="H57" i="5" s="1"/>
  <c r="G59" i="5"/>
  <c r="I59" i="5" s="1"/>
  <c r="J59" i="5" s="1"/>
  <c r="G60" i="5"/>
  <c r="E61" i="5"/>
  <c r="F61" i="5"/>
  <c r="G61" i="5"/>
  <c r="H60" i="5" s="1"/>
  <c r="I60" i="5" s="1"/>
  <c r="G62" i="5"/>
  <c r="I62" i="5" s="1"/>
  <c r="J62" i="5" s="1"/>
  <c r="G63" i="5"/>
  <c r="E64" i="5"/>
  <c r="F64" i="5"/>
  <c r="G64" i="5"/>
  <c r="H63" i="5" s="1"/>
  <c r="I63" i="5" s="1"/>
  <c r="J63" i="5" s="1"/>
  <c r="J64" i="5" s="1"/>
  <c r="G65" i="5"/>
  <c r="I65" i="5" s="1"/>
  <c r="G66" i="5"/>
  <c r="E67" i="5"/>
  <c r="F67" i="5"/>
  <c r="G67" i="5"/>
  <c r="H66" i="5" s="1"/>
  <c r="G68" i="5"/>
  <c r="I68" i="5" s="1"/>
  <c r="J68" i="5" s="1"/>
  <c r="G69" i="5"/>
  <c r="I69" i="5" s="1"/>
  <c r="E70" i="5"/>
  <c r="F70" i="5"/>
  <c r="G70" i="5"/>
  <c r="H69" i="5" s="1"/>
  <c r="G71" i="5"/>
  <c r="I71" i="5" s="1"/>
  <c r="J71" i="5" s="1"/>
  <c r="G72" i="5"/>
  <c r="E73" i="5"/>
  <c r="F73" i="5"/>
  <c r="G73" i="5"/>
  <c r="H72" i="5" s="1"/>
  <c r="G74" i="5"/>
  <c r="I74" i="5" s="1"/>
  <c r="J74" i="5" s="1"/>
  <c r="G75" i="5"/>
  <c r="E76" i="5"/>
  <c r="F76" i="5"/>
  <c r="G76" i="5"/>
  <c r="H75" i="5" s="1"/>
  <c r="I75" i="5" s="1"/>
  <c r="G77" i="5"/>
  <c r="I77" i="5" s="1"/>
  <c r="G78" i="5"/>
  <c r="E79" i="5"/>
  <c r="F79" i="5"/>
  <c r="G79" i="5"/>
  <c r="H78" i="5" s="1"/>
  <c r="G80" i="5"/>
  <c r="I80" i="5" s="1"/>
  <c r="J80" i="5" s="1"/>
  <c r="G81" i="5"/>
  <c r="E82" i="5"/>
  <c r="F82" i="5"/>
  <c r="G82" i="5"/>
  <c r="H81" i="5" s="1"/>
  <c r="G83" i="5"/>
  <c r="I83" i="5" s="1"/>
  <c r="G84" i="5"/>
  <c r="E85" i="5"/>
  <c r="F85" i="5"/>
  <c r="G85" i="5"/>
  <c r="H84" i="5" s="1"/>
  <c r="G86" i="5"/>
  <c r="I86" i="5" s="1"/>
  <c r="J86" i="5" s="1"/>
  <c r="G87" i="5"/>
  <c r="E88" i="5"/>
  <c r="F88" i="5"/>
  <c r="G88" i="5"/>
  <c r="H87" i="5" s="1"/>
  <c r="I87" i="5" s="1"/>
  <c r="G89" i="5"/>
  <c r="I89" i="5" s="1"/>
  <c r="G90" i="5"/>
  <c r="E91" i="5"/>
  <c r="F91" i="5"/>
  <c r="G91" i="5"/>
  <c r="H90" i="5" s="1"/>
  <c r="G92" i="5"/>
  <c r="I92" i="5" s="1"/>
  <c r="J92" i="5" s="1"/>
  <c r="G93" i="5"/>
  <c r="I93" i="5" s="1"/>
  <c r="E94" i="5"/>
  <c r="F94" i="5"/>
  <c r="G94" i="5"/>
  <c r="H93" i="5" s="1"/>
  <c r="G95" i="5"/>
  <c r="I95" i="5" s="1"/>
  <c r="J95" i="5" s="1"/>
  <c r="G96" i="5"/>
  <c r="E97" i="5"/>
  <c r="F97" i="5"/>
  <c r="G97" i="5"/>
  <c r="H96" i="5" s="1"/>
  <c r="I96" i="5" s="1"/>
  <c r="J96" i="5" s="1"/>
  <c r="G98" i="5"/>
  <c r="I98" i="5" s="1"/>
  <c r="J98" i="5" s="1"/>
  <c r="G99" i="5"/>
  <c r="E100" i="5"/>
  <c r="F100" i="5"/>
  <c r="G100" i="5"/>
  <c r="H99" i="5" s="1"/>
  <c r="I99" i="5" s="1"/>
  <c r="G101" i="5"/>
  <c r="I101" i="5" s="1"/>
  <c r="G102" i="5"/>
  <c r="E103" i="5"/>
  <c r="F103" i="5"/>
  <c r="G103" i="5"/>
  <c r="H102" i="5" s="1"/>
  <c r="G104" i="5"/>
  <c r="I104" i="5" s="1"/>
  <c r="J104" i="5" s="1"/>
  <c r="G105" i="5"/>
  <c r="E106" i="5"/>
  <c r="F106" i="5"/>
  <c r="G106" i="5"/>
  <c r="H105" i="5" s="1"/>
  <c r="G107" i="5"/>
  <c r="I107" i="5" s="1"/>
  <c r="J107" i="5" s="1"/>
  <c r="G108" i="5"/>
  <c r="E109" i="5"/>
  <c r="F109" i="5"/>
  <c r="G109" i="5"/>
  <c r="H108" i="5" s="1"/>
  <c r="G110" i="5"/>
  <c r="I110" i="5" s="1"/>
  <c r="J110" i="5" s="1"/>
  <c r="G111" i="5"/>
  <c r="E112" i="5"/>
  <c r="F112" i="5"/>
  <c r="G112" i="5"/>
  <c r="H111" i="5" s="1"/>
  <c r="I111" i="5" s="1"/>
  <c r="G113" i="5"/>
  <c r="I113" i="5" s="1"/>
  <c r="J113" i="5" s="1"/>
  <c r="G114" i="5"/>
  <c r="E115" i="5"/>
  <c r="F115" i="5"/>
  <c r="G115" i="5"/>
  <c r="H114" i="5" s="1"/>
  <c r="G116" i="5"/>
  <c r="I116" i="5" s="1"/>
  <c r="G117" i="5"/>
  <c r="E118" i="5"/>
  <c r="F118" i="5"/>
  <c r="G118" i="5"/>
  <c r="H117" i="5" s="1"/>
  <c r="G119" i="5"/>
  <c r="I119" i="5" s="1"/>
  <c r="G120" i="5"/>
  <c r="E121" i="5"/>
  <c r="F121" i="5"/>
  <c r="G121" i="5"/>
  <c r="H120" i="5" s="1"/>
  <c r="I120" i="5" s="1"/>
  <c r="J120" i="5" s="1"/>
  <c r="G122" i="5"/>
  <c r="I122" i="5"/>
  <c r="G123" i="5"/>
  <c r="I123" i="5" s="1"/>
  <c r="J123" i="5" s="1"/>
  <c r="E124" i="5"/>
  <c r="F124" i="5"/>
  <c r="G124" i="5"/>
  <c r="H123" i="5" s="1"/>
  <c r="G125" i="5"/>
  <c r="I125" i="5" s="1"/>
  <c r="J125" i="5" s="1"/>
  <c r="G126" i="5"/>
  <c r="E127" i="5"/>
  <c r="F127" i="5"/>
  <c r="G127" i="5"/>
  <c r="H126" i="5" s="1"/>
  <c r="I126" i="5" s="1"/>
  <c r="J126" i="5" s="1"/>
  <c r="J127" i="5" s="1"/>
  <c r="G128" i="5"/>
  <c r="I128" i="5" s="1"/>
  <c r="G129" i="5"/>
  <c r="E130" i="5"/>
  <c r="F130" i="5"/>
  <c r="G130" i="5"/>
  <c r="H129" i="5" s="1"/>
  <c r="I129" i="5" s="1"/>
  <c r="J129" i="5" s="1"/>
  <c r="G131" i="5"/>
  <c r="I131" i="5" s="1"/>
  <c r="G132" i="5"/>
  <c r="E133" i="5"/>
  <c r="F133" i="5"/>
  <c r="G133" i="5"/>
  <c r="H132" i="5"/>
  <c r="G134" i="5"/>
  <c r="I134" i="5" s="1"/>
  <c r="J134" i="5" s="1"/>
  <c r="G135" i="5"/>
  <c r="E136" i="5"/>
  <c r="F136" i="5"/>
  <c r="G136" i="5"/>
  <c r="H135" i="5" s="1"/>
  <c r="G137" i="5"/>
  <c r="I137" i="5" s="1"/>
  <c r="J137" i="5" s="1"/>
  <c r="G138" i="5"/>
  <c r="E139" i="5"/>
  <c r="F139" i="5"/>
  <c r="G139" i="5"/>
  <c r="H138" i="5" s="1"/>
  <c r="G140" i="5"/>
  <c r="I140" i="5" s="1"/>
  <c r="J140" i="5" s="1"/>
  <c r="G141" i="5"/>
  <c r="E142" i="5"/>
  <c r="F142" i="5"/>
  <c r="G142" i="5"/>
  <c r="H141" i="5" s="1"/>
  <c r="G143" i="5"/>
  <c r="I143" i="5" s="1"/>
  <c r="G144" i="5"/>
  <c r="E145" i="5"/>
  <c r="F145" i="5"/>
  <c r="G145" i="5"/>
  <c r="H144" i="5" s="1"/>
  <c r="I144" i="5" s="1"/>
  <c r="J144" i="5" s="1"/>
  <c r="G146" i="5"/>
  <c r="I146" i="5"/>
  <c r="J146" i="5" s="1"/>
  <c r="G147" i="5"/>
  <c r="E148" i="5"/>
  <c r="F148" i="5"/>
  <c r="G148" i="5"/>
  <c r="H147" i="5" s="1"/>
  <c r="G149" i="5"/>
  <c r="I149" i="5" s="1"/>
  <c r="J149" i="5" s="1"/>
  <c r="G150" i="5"/>
  <c r="E151" i="5"/>
  <c r="F151" i="5"/>
  <c r="G151" i="5"/>
  <c r="H150" i="5" s="1"/>
  <c r="G152" i="5"/>
  <c r="I152" i="5" s="1"/>
  <c r="G153" i="5"/>
  <c r="E154" i="5"/>
  <c r="F154" i="5"/>
  <c r="G154" i="5"/>
  <c r="H153" i="5" s="1"/>
  <c r="I153" i="5" s="1"/>
  <c r="J153" i="5" s="1"/>
  <c r="G155" i="5"/>
  <c r="I155" i="5" s="1"/>
  <c r="G156" i="5"/>
  <c r="E157" i="5"/>
  <c r="F157" i="5"/>
  <c r="G157" i="5"/>
  <c r="H156" i="5"/>
  <c r="I156" i="5" s="1"/>
  <c r="J156" i="5" s="1"/>
  <c r="G158" i="5"/>
  <c r="I158" i="5" s="1"/>
  <c r="J158" i="5" s="1"/>
  <c r="G159" i="5"/>
  <c r="E160" i="5"/>
  <c r="F160" i="5"/>
  <c r="G160" i="5"/>
  <c r="H159" i="5" s="1"/>
  <c r="I159" i="5" s="1"/>
  <c r="J159" i="5" s="1"/>
  <c r="G161" i="5"/>
  <c r="I161" i="5" s="1"/>
  <c r="J161" i="5" s="1"/>
  <c r="G162" i="5"/>
  <c r="E163" i="5"/>
  <c r="F163" i="5"/>
  <c r="G163" i="5"/>
  <c r="H162" i="5" s="1"/>
  <c r="F3" i="4"/>
  <c r="F4" i="4"/>
  <c r="F5" i="4"/>
  <c r="F6" i="4"/>
  <c r="F7" i="4"/>
  <c r="F8" i="4"/>
  <c r="B9" i="4"/>
  <c r="C9" i="4"/>
  <c r="D9" i="4"/>
  <c r="E9" i="4"/>
  <c r="F9" i="4" s="1"/>
  <c r="H12" i="4"/>
  <c r="H13" i="4"/>
  <c r="H14" i="4"/>
  <c r="H15" i="4"/>
  <c r="H16" i="4"/>
  <c r="J18" i="4" s="1"/>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G46" i="4"/>
  <c r="H46" i="4"/>
  <c r="H58" i="4"/>
  <c r="H59" i="4"/>
  <c r="H60" i="4"/>
  <c r="H61" i="4"/>
  <c r="H62" i="4"/>
  <c r="H63" i="4"/>
  <c r="H65" i="4"/>
  <c r="H66" i="4"/>
  <c r="B69" i="4"/>
  <c r="C69" i="4"/>
  <c r="D69" i="4"/>
  <c r="E69" i="4"/>
  <c r="F69" i="4"/>
  <c r="G69" i="4"/>
  <c r="I135" i="5"/>
  <c r="J122" i="5"/>
  <c r="J152" i="5"/>
  <c r="I132" i="5"/>
  <c r="J132" i="5" s="1"/>
  <c r="J128" i="5"/>
  <c r="J116" i="5"/>
  <c r="I105" i="5"/>
  <c r="J105" i="5" s="1"/>
  <c r="J106" i="5" s="1"/>
  <c r="I102" i="5"/>
  <c r="J102" i="5" s="1"/>
  <c r="I90" i="5"/>
  <c r="J90" i="5" s="1"/>
  <c r="I81" i="5"/>
  <c r="I82" i="5" s="1"/>
  <c r="I78" i="5"/>
  <c r="J78" i="5" s="1"/>
  <c r="I66" i="5"/>
  <c r="J66" i="5"/>
  <c r="J83" i="5"/>
  <c r="I51" i="5"/>
  <c r="J51" i="5" s="1"/>
  <c r="J52" i="5" s="1"/>
  <c r="J23" i="5"/>
  <c r="J53" i="5"/>
  <c r="J41" i="5"/>
  <c r="J29" i="5"/>
  <c r="I154" i="5"/>
  <c r="H79" i="4"/>
  <c r="I36" i="10"/>
  <c r="J36" i="10" s="1"/>
  <c r="H28" i="4"/>
  <c r="J28" i="4" s="1"/>
  <c r="I24" i="10"/>
  <c r="J24" i="10" s="1"/>
  <c r="I51" i="10"/>
  <c r="J51" i="10" s="1"/>
  <c r="I45" i="10"/>
  <c r="J45" i="10" s="1"/>
  <c r="I27" i="10"/>
  <c r="J27" i="10" s="1"/>
  <c r="I39" i="10"/>
  <c r="J39" i="10" s="1"/>
  <c r="J20" i="10"/>
  <c r="J32" i="10"/>
  <c r="J44" i="10"/>
  <c r="J14" i="10"/>
  <c r="J50" i="10"/>
  <c r="J80" i="10"/>
  <c r="J95" i="10"/>
  <c r="J107" i="10"/>
  <c r="J119" i="10"/>
  <c r="J143" i="10"/>
  <c r="J155" i="10"/>
  <c r="J17" i="10"/>
  <c r="J29" i="10"/>
  <c r="J41" i="10"/>
  <c r="J47" i="10"/>
  <c r="J59" i="10"/>
  <c r="J65" i="10"/>
  <c r="J71" i="10"/>
  <c r="J77" i="10"/>
  <c r="J89" i="10"/>
  <c r="J101" i="10"/>
  <c r="J113" i="10"/>
  <c r="J125" i="10"/>
  <c r="I139" i="10"/>
  <c r="J137" i="10"/>
  <c r="J139" i="10" s="1"/>
  <c r="J149" i="10"/>
  <c r="J161" i="10"/>
  <c r="J104" i="10"/>
  <c r="J110" i="10"/>
  <c r="J116" i="10"/>
  <c r="J122" i="10"/>
  <c r="J124" i="10" s="1"/>
  <c r="J128" i="10"/>
  <c r="J134" i="10"/>
  <c r="J146" i="10"/>
  <c r="J152" i="10"/>
  <c r="J158" i="10"/>
  <c r="I46" i="10"/>
  <c r="J69" i="5" l="1"/>
  <c r="J70" i="5" s="1"/>
  <c r="I70" i="5"/>
  <c r="J48" i="10"/>
  <c r="I49" i="10"/>
  <c r="J30" i="10"/>
  <c r="I31" i="10"/>
  <c r="J33" i="10"/>
  <c r="I34" i="10"/>
  <c r="J93" i="5"/>
  <c r="J94" i="5" s="1"/>
  <c r="I94" i="5"/>
  <c r="J18" i="10"/>
  <c r="I19" i="10"/>
  <c r="J66" i="10"/>
  <c r="I67" i="10"/>
  <c r="J67" i="10"/>
  <c r="I46" i="4"/>
  <c r="I147" i="5"/>
  <c r="J147" i="5" s="1"/>
  <c r="I141" i="5"/>
  <c r="I117" i="5"/>
  <c r="I57" i="5"/>
  <c r="J57" i="5" s="1"/>
  <c r="I33" i="5"/>
  <c r="J33" i="5" s="1"/>
  <c r="I78" i="10"/>
  <c r="I28" i="10"/>
  <c r="I52" i="10"/>
  <c r="J81" i="5"/>
  <c r="J82" i="5" s="1"/>
  <c r="I150" i="5"/>
  <c r="J150" i="5" s="1"/>
  <c r="I15" i="10"/>
  <c r="J15" i="10" s="1"/>
  <c r="J16" i="10" s="1"/>
  <c r="F37" i="4"/>
  <c r="J140" i="10"/>
  <c r="J102" i="10"/>
  <c r="I103" i="10"/>
  <c r="J148" i="5"/>
  <c r="I75" i="10"/>
  <c r="J75" i="10" s="1"/>
  <c r="I108" i="10"/>
  <c r="I120" i="10"/>
  <c r="I150" i="10"/>
  <c r="J150" i="10" s="1"/>
  <c r="J151" i="10" s="1"/>
  <c r="I162" i="10"/>
  <c r="I106" i="5"/>
  <c r="J124" i="5"/>
  <c r="I148" i="5"/>
  <c r="I54" i="5"/>
  <c r="J54" i="5" s="1"/>
  <c r="J55" i="5" s="1"/>
  <c r="I42" i="5"/>
  <c r="J42" i="5" s="1"/>
  <c r="J43" i="5" s="1"/>
  <c r="I132" i="10"/>
  <c r="J132" i="10" s="1"/>
  <c r="I141" i="10"/>
  <c r="J141" i="10" s="1"/>
  <c r="J103" i="10"/>
  <c r="J160" i="5"/>
  <c r="I22" i="10"/>
  <c r="J43" i="10"/>
  <c r="J28" i="10"/>
  <c r="I63" i="10"/>
  <c r="J63" i="10" s="1"/>
  <c r="I49" i="5"/>
  <c r="I43" i="5"/>
  <c r="I40" i="5"/>
  <c r="J39" i="5"/>
  <c r="J40" i="5" s="1"/>
  <c r="J111" i="5"/>
  <c r="J112" i="5" s="1"/>
  <c r="I112" i="5"/>
  <c r="J99" i="5"/>
  <c r="I100" i="5"/>
  <c r="J87" i="5"/>
  <c r="J88" i="5" s="1"/>
  <c r="I88" i="5"/>
  <c r="I76" i="5"/>
  <c r="J75" i="5"/>
  <c r="J76" i="5" s="1"/>
  <c r="J56" i="5"/>
  <c r="J58" i="5" s="1"/>
  <c r="J74" i="10"/>
  <c r="J92" i="10"/>
  <c r="J108" i="10"/>
  <c r="J109" i="10" s="1"/>
  <c r="I109" i="10"/>
  <c r="I151" i="10"/>
  <c r="I103" i="5"/>
  <c r="J101" i="5"/>
  <c r="J103" i="5" s="1"/>
  <c r="J89" i="5"/>
  <c r="J91" i="5" s="1"/>
  <c r="I91" i="5"/>
  <c r="J77" i="5"/>
  <c r="J79" i="5" s="1"/>
  <c r="I79" i="5"/>
  <c r="J65" i="5"/>
  <c r="J67" i="5" s="1"/>
  <c r="I67" i="5"/>
  <c r="I64" i="10"/>
  <c r="J62" i="10"/>
  <c r="J64" i="10" s="1"/>
  <c r="I133" i="10"/>
  <c r="J131" i="10"/>
  <c r="J133" i="10" s="1"/>
  <c r="J31" i="10"/>
  <c r="J154" i="5"/>
  <c r="J130" i="5"/>
  <c r="J19" i="10"/>
  <c r="J46" i="10"/>
  <c r="J22" i="10"/>
  <c r="I97" i="5"/>
  <c r="J34" i="5"/>
  <c r="I34" i="5"/>
  <c r="I124" i="5"/>
  <c r="I114" i="5"/>
  <c r="I108" i="5"/>
  <c r="I84" i="5"/>
  <c r="I72" i="5"/>
  <c r="J72" i="5" s="1"/>
  <c r="I30" i="5"/>
  <c r="J30" i="5" s="1"/>
  <c r="J31" i="5" s="1"/>
  <c r="I57" i="10"/>
  <c r="I60" i="10"/>
  <c r="I69" i="10"/>
  <c r="I72" i="10"/>
  <c r="I84" i="10"/>
  <c r="I90" i="10"/>
  <c r="I93" i="10"/>
  <c r="J93" i="10" s="1"/>
  <c r="I112" i="10"/>
  <c r="I111" i="10"/>
  <c r="J111" i="10" s="1"/>
  <c r="J112" i="10" s="1"/>
  <c r="I126" i="10"/>
  <c r="I129" i="10"/>
  <c r="I21" i="5"/>
  <c r="J21" i="5" s="1"/>
  <c r="J22" i="5" s="1"/>
  <c r="J60" i="5"/>
  <c r="J61" i="5" s="1"/>
  <c r="I61" i="5"/>
  <c r="J141" i="5"/>
  <c r="J142" i="5" s="1"/>
  <c r="I142" i="5"/>
  <c r="J117" i="5"/>
  <c r="J118" i="5" s="1"/>
  <c r="I118" i="5"/>
  <c r="I43" i="10"/>
  <c r="J34" i="10"/>
  <c r="J49" i="10"/>
  <c r="I52" i="5"/>
  <c r="J49" i="5"/>
  <c r="J97" i="5"/>
  <c r="J155" i="5"/>
  <c r="J157" i="5" s="1"/>
  <c r="I157" i="5"/>
  <c r="J143" i="5"/>
  <c r="J145" i="5" s="1"/>
  <c r="I145" i="5"/>
  <c r="J131" i="5"/>
  <c r="J133" i="5" s="1"/>
  <c r="I133" i="5"/>
  <c r="J119" i="5"/>
  <c r="J121" i="5" s="1"/>
  <c r="I121" i="5"/>
  <c r="J114" i="5"/>
  <c r="J115" i="5" s="1"/>
  <c r="I115" i="5"/>
  <c r="J84" i="5"/>
  <c r="J85" i="5" s="1"/>
  <c r="I85" i="5"/>
  <c r="J73" i="5"/>
  <c r="J25" i="10"/>
  <c r="I81" i="10"/>
  <c r="I64" i="5"/>
  <c r="J100" i="5"/>
  <c r="I162" i="5"/>
  <c r="J162" i="5" s="1"/>
  <c r="J163" i="5" s="1"/>
  <c r="J151" i="5"/>
  <c r="I138" i="5"/>
  <c r="I45" i="5"/>
  <c r="I36" i="5"/>
  <c r="I87" i="10"/>
  <c r="J87" i="10" s="1"/>
  <c r="J88" i="10" s="1"/>
  <c r="I96" i="10"/>
  <c r="I99" i="10"/>
  <c r="J99" i="10" s="1"/>
  <c r="J100" i="10" s="1"/>
  <c r="I105" i="10"/>
  <c r="I114" i="10"/>
  <c r="I117" i="10"/>
  <c r="I124" i="10"/>
  <c r="I135" i="10"/>
  <c r="J135" i="10" s="1"/>
  <c r="J136" i="10" s="1"/>
  <c r="I144" i="10"/>
  <c r="I147" i="10"/>
  <c r="J147" i="10" s="1"/>
  <c r="J148" i="10" s="1"/>
  <c r="I153" i="10"/>
  <c r="I156" i="10"/>
  <c r="I159" i="10"/>
  <c r="J159" i="10" s="1"/>
  <c r="J160" i="10" s="1"/>
  <c r="I25" i="10"/>
  <c r="J52" i="10"/>
  <c r="I54" i="10"/>
  <c r="I25" i="5"/>
  <c r="I130" i="5"/>
  <c r="I127" i="5"/>
  <c r="I151" i="5"/>
  <c r="I163" i="5"/>
  <c r="I160" i="5"/>
  <c r="J135" i="5"/>
  <c r="J136" i="5" s="1"/>
  <c r="I136" i="5"/>
  <c r="I148" i="10"/>
  <c r="I18" i="5"/>
  <c r="J18" i="5" s="1"/>
  <c r="J38" i="10"/>
  <c r="J40" i="10" s="1"/>
  <c r="I40" i="10"/>
  <c r="F55" i="4"/>
  <c r="H69" i="4"/>
  <c r="J35" i="10"/>
  <c r="J37" i="10" s="1"/>
  <c r="I37" i="10"/>
  <c r="J17" i="5"/>
  <c r="I15" i="5"/>
  <c r="J15" i="5" s="1"/>
  <c r="J16" i="5" s="1"/>
  <c r="I27" i="5"/>
  <c r="J27" i="5" s="1"/>
  <c r="J26" i="5"/>
  <c r="I58" i="5" l="1"/>
  <c r="I16" i="10"/>
  <c r="I55" i="5"/>
  <c r="I76" i="10"/>
  <c r="J78" i="10"/>
  <c r="J79" i="10" s="1"/>
  <c r="I79" i="10"/>
  <c r="I73" i="5"/>
  <c r="J76" i="10"/>
  <c r="J120" i="10"/>
  <c r="J121" i="10" s="1"/>
  <c r="I121" i="10"/>
  <c r="J162" i="10"/>
  <c r="J163" i="10" s="1"/>
  <c r="I163" i="10"/>
  <c r="J142" i="10"/>
  <c r="I142" i="10"/>
  <c r="I31" i="5"/>
  <c r="I28" i="5"/>
  <c r="I22" i="5"/>
  <c r="J129" i="10"/>
  <c r="J130" i="10" s="1"/>
  <c r="I130" i="10"/>
  <c r="J84" i="10"/>
  <c r="J85" i="10" s="1"/>
  <c r="I85" i="10"/>
  <c r="J69" i="10"/>
  <c r="J70" i="10" s="1"/>
  <c r="I70" i="10"/>
  <c r="J57" i="10"/>
  <c r="J58" i="10" s="1"/>
  <c r="I58" i="10"/>
  <c r="J108" i="5"/>
  <c r="J109" i="5" s="1"/>
  <c r="I109" i="5"/>
  <c r="I94" i="10"/>
  <c r="J126" i="10"/>
  <c r="J127" i="10" s="1"/>
  <c r="I127" i="10"/>
  <c r="J90" i="10"/>
  <c r="J91" i="10" s="1"/>
  <c r="I91" i="10"/>
  <c r="J72" i="10"/>
  <c r="J73" i="10" s="1"/>
  <c r="I73" i="10"/>
  <c r="J60" i="10"/>
  <c r="J61" i="10" s="1"/>
  <c r="I61" i="10"/>
  <c r="J94" i="10"/>
  <c r="I19" i="5"/>
  <c r="J19" i="5"/>
  <c r="I100" i="10"/>
  <c r="I160" i="10"/>
  <c r="J153" i="10"/>
  <c r="J154" i="10" s="1"/>
  <c r="I154" i="10"/>
  <c r="J144" i="10"/>
  <c r="J145" i="10" s="1"/>
  <c r="I145" i="10"/>
  <c r="I136" i="10"/>
  <c r="J117" i="10"/>
  <c r="J118" i="10" s="1"/>
  <c r="I118" i="10"/>
  <c r="J105" i="10"/>
  <c r="J106" i="10" s="1"/>
  <c r="I106" i="10"/>
  <c r="J96" i="10"/>
  <c r="J97" i="10" s="1"/>
  <c r="I97" i="10"/>
  <c r="I88" i="10"/>
  <c r="J45" i="5"/>
  <c r="J46" i="5" s="1"/>
  <c r="I46" i="5"/>
  <c r="J81" i="10"/>
  <c r="J82" i="10" s="1"/>
  <c r="I82" i="10"/>
  <c r="J156" i="10"/>
  <c r="J157" i="10" s="1"/>
  <c r="I157" i="10"/>
  <c r="J114" i="10"/>
  <c r="J115" i="10" s="1"/>
  <c r="I115" i="10"/>
  <c r="J36" i="5"/>
  <c r="J37" i="5" s="1"/>
  <c r="I37" i="5"/>
  <c r="J138" i="5"/>
  <c r="J139" i="5" s="1"/>
  <c r="I139" i="5"/>
  <c r="J54" i="10"/>
  <c r="J55" i="10" s="1"/>
  <c r="I55" i="10"/>
  <c r="I16" i="5"/>
  <c r="I8" i="5" s="1"/>
  <c r="J28" i="5"/>
  <c r="J8" i="10" l="1"/>
  <c r="I8" i="10"/>
  <c r="J8" i="5"/>
  <c r="I7" i="5" s="1"/>
  <c r="I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8" authorId="0" shapeId="0" xr:uid="{00000000-0006-0000-0200-000001000000}">
      <text>
        <r>
          <rPr>
            <sz val="9"/>
            <color indexed="81"/>
            <rFont val="Tahoma"/>
            <charset val="1"/>
          </rPr>
          <t>Toto číslo vyplňte do Žádosti o platbu k příslušnému účetnímu dokladu do způsobilých výdajů rozpočtové položky Mzdy.</t>
        </r>
      </text>
    </comment>
    <comment ref="J8" authorId="0" shapeId="0" xr:uid="{00000000-0006-0000-0200-00000200000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8" authorId="0" shapeId="0" xr:uid="{00000000-0006-0000-0400-000001000000}">
      <text>
        <r>
          <rPr>
            <sz val="9"/>
            <color indexed="81"/>
            <rFont val="Tahoma"/>
            <charset val="1"/>
          </rPr>
          <t>Toto číslo vyplňte do Žádosti o platbu k příslušnému účetnímu dokladu do způsobilých výdajů rozpočtové položky Mzdy.</t>
        </r>
      </text>
    </comment>
    <comment ref="J8" authorId="0" shapeId="0" xr:uid="{00000000-0006-0000-0400-00000200000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600-000001000000}">
      <text>
        <r>
          <rPr>
            <sz val="9"/>
            <color indexed="81"/>
            <rFont val="Tahoma"/>
            <charset val="1"/>
          </rPr>
          <t>Doplňte číslo dokladu, pod kterým je cestovní příkaz zanesen v účetnictví.</t>
        </r>
      </text>
    </comment>
    <comment ref="C7" authorId="0" shapeId="0" xr:uid="{00000000-0006-0000-0600-000002000000}">
      <text>
        <r>
          <rPr>
            <sz val="9"/>
            <color indexed="81"/>
            <rFont val="Tahoma"/>
            <charset val="1"/>
          </rPr>
          <t>Doplňte jméno a příjmení zaměstnance vyslaného na pracovní cestu související s realizací projektu.</t>
        </r>
      </text>
    </comment>
    <comment ref="D7" authorId="0" shapeId="0" xr:uid="{00000000-0006-0000-0600-000003000000}">
      <text>
        <r>
          <rPr>
            <sz val="9"/>
            <color indexed="81"/>
            <rFont val="Tahoma"/>
            <charset val="1"/>
          </rPr>
          <t>Doplňte datum ukončení pracovní cesty (DD.MM.RR).</t>
        </r>
      </text>
    </comment>
    <comment ref="E7" authorId="0" shapeId="0" xr:uid="{00000000-0006-0000-06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shapeId="0" xr:uid="{00000000-0006-0000-06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shapeId="0" xr:uid="{00000000-0006-0000-06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700-000001000000}">
      <text>
        <r>
          <rPr>
            <sz val="9"/>
            <color indexed="81"/>
            <rFont val="Tahoma"/>
            <charset val="1"/>
          </rPr>
          <t>Doplňte číslo dokladu, pod kterým je cestovní příkaz zanesen v účetnictví.</t>
        </r>
      </text>
    </comment>
    <comment ref="C7" authorId="0" shapeId="0" xr:uid="{00000000-0006-0000-0700-000002000000}">
      <text>
        <r>
          <rPr>
            <sz val="9"/>
            <color indexed="81"/>
            <rFont val="Tahoma"/>
            <charset val="1"/>
          </rPr>
          <t>Doplňte jméno a příjmení zaměstnance vyslaného na pracovní cestu související s realizací projektu.</t>
        </r>
      </text>
    </comment>
    <comment ref="E7" authorId="0" shapeId="0" xr:uid="{00000000-0006-0000-0700-000003000000}">
      <text>
        <r>
          <rPr>
            <sz val="9"/>
            <color indexed="81"/>
            <rFont val="Tahoma"/>
            <charset val="1"/>
          </rPr>
          <t>Doplňte datum ukončení pracovní cesty (DD.MM.RR).</t>
        </r>
      </text>
    </comment>
    <comment ref="F7" authorId="0" shapeId="0" xr:uid="{00000000-0006-0000-07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shapeId="0" xr:uid="{00000000-0006-0000-07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shapeId="0" xr:uid="{00000000-0006-0000-07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<sst xmlns="http://schemas.openxmlformats.org/spreadsheetml/2006/main" count="526" uniqueCount="216">
  <si>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</si>
  <si>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</si>
  <si>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</si>
  <si>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</si>
  <si>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</si>
  <si>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</si>
  <si>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</si>
  <si>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</si>
  <si>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</si>
  <si>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</si>
  <si>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</si>
  <si>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</si>
  <si>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</si>
  <si>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</si>
  <si>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</si>
  <si>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</si>
  <si>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</si>
  <si>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sloupec H</t>
  </si>
  <si>
    <t>sloupec K</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</si>
  <si>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</si>
  <si>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</si>
  <si>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</si>
  <si>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</si>
  <si>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</si>
  <si>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</si>
  <si>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</si>
  <si>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</si>
  <si>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</si>
  <si>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</si>
  <si>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</si>
  <si>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</si>
  <si>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</si>
  <si>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</si>
  <si>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</si>
  <si>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</si>
  <si>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</si>
  <si>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</si>
  <si>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</si>
  <si>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</si>
  <si>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</si>
  <si>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</si>
  <si>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</si>
  <si>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</si>
  <si>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</si>
  <si>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</si>
  <si>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</si>
  <si>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</si>
  <si>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</si>
  <si>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 xml:space="preserve">1) výše jmenovaní zaměstnanci, jejichž osobní náklady jsou v rámci výše uvedeného projektu a etapa uplatňovány, jsou zaměstnáni u zaměstnavatele a uvedeným úvazkem na projektu; </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</si>
  <si>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</si>
  <si>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</si>
  <si>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</si>
  <si>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</si>
  <si>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</si>
  <si>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</si>
  <si>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</si>
  <si>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</si>
  <si>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</si>
  <si>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</si>
  <si>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</si>
  <si>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</si>
  <si>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</si>
  <si>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 VÝKAZ PRÁCE - Rozpis mzdových nákladů a dovolené</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</si>
  <si>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</si>
  <si>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</si>
  <si>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</si>
  <si>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</si>
  <si>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</si>
  <si>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</si>
  <si>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</si>
  <si>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</si>
  <si>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</si>
  <si>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</si>
  <si>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</si>
  <si>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</si>
  <si>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</si>
  <si>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</si>
  <si>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</si>
  <si>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</si>
  <si>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</si>
  <si>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</si>
  <si>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</si>
  <si>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</si>
  <si>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</si>
  <si>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</si>
  <si>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</si>
  <si>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</si>
  <si>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</si>
  <si>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</si>
  <si>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</si>
  <si>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</si>
  <si>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</si>
  <si>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</si>
  <si>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</si>
  <si>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</si>
  <si>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</si>
  <si>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</si>
  <si>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</si>
  <si>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</si>
  <si>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</si>
  <si>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</si>
  <si>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</si>
  <si>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</si>
  <si>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</si>
  <si>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</si>
  <si>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</si>
  <si>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</si>
  <si>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</si>
  <si>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</si>
  <si>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</si>
  <si>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</si>
  <si>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</si>
  <si>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</si>
  <si>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řádek6</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</si>
  <si>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</si>
  <si>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</si>
  <si>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</si>
  <si>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</si>
  <si>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</si>
  <si>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</si>
  <si>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</si>
  <si>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</si>
  <si>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</si>
  <si>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</si>
  <si>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</si>
  <si>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</si>
  <si>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</si>
  <si>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</si>
  <si>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</si>
  <si>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Je nutné přesně popsat činnost pracovníka v dané etapě. Popis by měl zahrnovat jak rutinní úkoly, tak i úkoly jednorázové, včetně popisu vztahu těchto činností k realizaci projektu a odůvodnění nezbytností těchto úkolů pro účely projektu.</t>
  </si>
  <si>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</si>
  <si>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sloupec M</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</si>
  <si>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</si>
  <si>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</si>
  <si>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</si>
  <si>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</si>
  <si>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</si>
  <si>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</si>
  <si>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</si>
  <si>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</si>
  <si>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</si>
  <si>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Hodnota se rovná součtu pole Počet hodin odpracovaných na projektu za práci na projektu v rámci etapy a pole Počet hodin čerpané dovolené za práci na projektu v rámci etapy.</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</si>
  <si>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</si>
  <si>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5.4 SPK 021</t>
  </si>
  <si>
    <t>Jaro s.r.o. Jarní 18, 1787 02 Jarovice, IČ 87654321</t>
  </si>
  <si>
    <t>mzdy de minimis</t>
  </si>
  <si>
    <t>1</t>
  </si>
  <si>
    <t>31. 5. 2011</t>
  </si>
  <si>
    <t>1. 10. 2010 - 31. 5. 2011</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</si>
  <si>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</si>
  <si>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</si>
  <si>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</si>
  <si>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</si>
  <si>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</si>
  <si>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</si>
  <si>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</si>
  <si>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</si>
  <si>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</si>
  <si>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</si>
  <si>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</si>
  <si>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</si>
  <si>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</si>
  <si>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</si>
  <si>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</si>
  <si>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</si>
  <si>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</si>
  <si>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</si>
  <si>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</si>
  <si>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t>
  </si>
  <si>
    <t>Součet odměn vyplacených za práci na projektu.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</si>
  <si>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</si>
  <si>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</si>
  <si>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</si>
  <si>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</si>
  <si>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</si>
  <si>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</si>
  <si>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</si>
  <si>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</si>
  <si>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</si>
  <si>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</si>
  <si>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</si>
  <si>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</si>
  <si>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</si>
  <si>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</si>
  <si>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</si>
  <si>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</si>
  <si>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</si>
  <si>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</si>
  <si>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</si>
  <si>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</si>
  <si>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</si>
  <si>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</si>
  <si>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</si>
  <si>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</si>
  <si>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</si>
  <si>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</si>
  <si>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</si>
  <si>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</si>
  <si>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</si>
  <si>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</si>
  <si>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</si>
  <si>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</si>
  <si>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</si>
  <si>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</si>
  <si>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Dokládání "Výkazu práce - rozpisu mzdových nákladů a dovolené"  a "Rozpisu cestovních nákladů" je nutné i v elektronické podobě, ve formátu xls. Vložte "Výkaz práce - rozpis mzdových nákladů a dovolené" a "Rozpis cestovních nákladů" do seznamu dokumentů v Žádosti o platbu v  ISKP.</t>
  </si>
  <si>
    <t xml:space="preserve">1) výše jmenovaní zaměstnanci, jejichž cestovní náklady jsou v rámci výše uvedeného projektu a etapy uplatňovány, jsou zaměstnáni u zaměstnavatele; </t>
  </si>
  <si>
    <t>e) Informace ke způsobu zápisu cestovních nákladů do Žádosti o platbu jsou uvedeny v Pravidlech pro žadatele a příjemce dotace z OPPIK - obecné části. Tento dokument naleznete na webových stránkách Agentury CzechInvest.</t>
  </si>
  <si>
    <t>Dokládání "Rozpisu cestovních nákladů" je nutné i v elektronické podobě, ve formátu xls. Vložte "Rozpis cestovních nákladů" do seznamu dokumentů v Žádosti o platbu v  ISKP.</t>
  </si>
  <si>
    <t xml:space="preserve">1) výše jmenovaní zaměstnanci, jejichž osobní náklady jsou v rámci výše uvedeného projektu a etapy uplatňovány, jsou zaměstnáni u zaměstnavatele a uvedeným úvazkem na projektu; </t>
  </si>
  <si>
    <t>Sumu ze součtového řádku přeneste do Žádosti o platbu v ISKP do záložky "SD1-Účetní/daňové doklady". Zde  založte nový účetní doklad, kde jako položku rozpočtu uveďte cestovní náhrady a pole "Název Dodavatele" (např. cestovní náhrady leden - červen), IČ zvolte fiktivní 12345678 jako číslo účetního dokladu poslední nárokovaný měsíc/rok (např. 06_2016), do pole "Datum vystavení", "Datum zdanitelného plnění" a "Datum úhrady" zapište datum ukončení poslední pracovní cesty. Smlouva a VŘ budou zaškrtnuty jako nerelevantní. Do pole Celková částka bez DPH zapište celkovou sumu ze součtového řádku (nutno překopírovat do pole "Částka bez DPH připadající na prokazované ZV"). Do pole "DPH" zapište 0 (stejně tak pole "Částka DPH připadajíc na prokazované ZV").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</si>
  <si>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t xml:space="preserve">Vyplňte kód a název příslušné rozpočtové položky dle schváleného rozpočtu v Rozhodnutí o poskytnutí dotace. </t>
  </si>
  <si>
    <r>
      <t>V případě DPP a částečného úvazku na projektu</t>
    </r>
    <r>
      <rPr>
        <b/>
        <sz val="9"/>
        <rFont val="Arial CE"/>
        <charset val="238"/>
      </rPr>
      <t xml:space="preserve"> </t>
    </r>
    <r>
      <rPr>
        <sz val="9"/>
        <rFont val="Arial CE"/>
        <family val="2"/>
        <charset val="238"/>
      </rPr>
      <t xml:space="preserve">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r>
  </si>
  <si>
    <t>Vyplňte plný úvazek v případě, že zaměstnanec pracuje na 100 % na projektu, částečný v případě, že pracuje na méně než 100 % na projektu.</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</si>
  <si>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vyplňte nulu.</t>
  </si>
  <si>
    <r>
      <t>Skutečná náhrada přiznaná zaměstnavatelem, v případě DPP a částečného úvazku na projektu</t>
    </r>
    <r>
      <rPr>
        <sz val="9"/>
        <rFont val="Arial CE"/>
        <family val="2"/>
        <charset val="238"/>
      </rPr>
      <t xml:space="preserve"> vyplňte nulu.</t>
    </r>
  </si>
  <si>
    <r>
      <t>Doplňte skutečně čerpanou dovolenou:  výpočet dnů čerpané dovolené krát počet hodin pracovního dne. V případě DPP a částečného úvazku na projektu</t>
    </r>
    <r>
      <rPr>
        <sz val="9"/>
        <rFont val="Arial CE"/>
        <family val="2"/>
        <charset val="238"/>
      </rPr>
      <t xml:space="preserve"> vyplňte nulu.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</si>
</sst>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4" x14ac:knownFonts="1">
    <font>
      <sz val="10"/>
      <name val="Arial CE"/>
      <family val="2"/>
      <charset val="238"/>
    </font>
    <font>
      <b/>
      <sz val="10"/>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
      <b/>
      <sz val="9"/>
      <name val="Arial CE"/>
      <charset val="238"/>
    </font>
  </fonts>
  <fills count="7">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s>
  <borders count="112">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style="thin">
        <color indexed="8"/>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9">
    <xf numFmtId="0" fontId="0" fillId="0" borderId="0" xfId="0"/>
    <xf numFmtId="0" fontId="0" fillId="0" borderId="0" xfId="0" applyFont="1" applyAlignment="1">
      <alignment vertical="center" wrapText="1"/>
    </xf>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3" fontId="2"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0" xfId="0" applyAlignment="1">
      <alignment vertical="center"/>
    </xf>
    <xf numFmtId="0" fontId="2"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9" fillId="0" borderId="0" xfId="0" applyFont="1" applyAlignment="1" applyProtection="1">
      <alignment wrapText="1"/>
    </xf>
    <xf numFmtId="0" fontId="9" fillId="0" borderId="0" xfId="0" applyFont="1" applyAlignment="1" applyProtection="1">
      <alignment horizontal="right" wrapText="1"/>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0" fillId="0" borderId="22" xfId="0" applyFont="1" applyBorder="1" applyAlignment="1">
      <alignment vertical="center" wrapText="1"/>
    </xf>
    <xf numFmtId="0" fontId="3" fillId="0" borderId="22" xfId="0" applyFont="1" applyBorder="1" applyAlignment="1">
      <alignment vertical="center" wrapText="1"/>
    </xf>
    <xf numFmtId="0" fontId="0" fillId="0" borderId="0" xfId="0" applyFont="1" applyAlignment="1">
      <alignment vertical="center" wrapText="1" shrinkToFit="1"/>
    </xf>
    <xf numFmtId="0" fontId="0" fillId="0" borderId="0" xfId="0" applyAlignment="1"/>
    <xf numFmtId="0" fontId="14" fillId="0" borderId="0" xfId="0" applyFont="1" applyFill="1" applyBorder="1" applyAlignment="1">
      <alignment horizontal="center"/>
    </xf>
    <xf numFmtId="0" fontId="14" fillId="0" borderId="0" xfId="0" applyFont="1" applyFill="1" applyBorder="1"/>
    <xf numFmtId="0" fontId="2" fillId="0" borderId="0" xfId="0" applyFont="1"/>
    <xf numFmtId="0" fontId="14" fillId="0" borderId="0" xfId="0" applyFont="1"/>
    <xf numFmtId="4" fontId="14" fillId="0" borderId="0" xfId="0" applyNumberFormat="1" applyFont="1" applyFill="1" applyBorder="1" applyAlignment="1">
      <alignment horizontal="right"/>
    </xf>
    <xf numFmtId="4" fontId="14" fillId="0" borderId="2" xfId="0" applyNumberFormat="1" applyFont="1" applyBorder="1" applyAlignment="1">
      <alignment horizontal="right" wrapText="1"/>
    </xf>
    <xf numFmtId="4" fontId="14" fillId="0" borderId="23" xfId="0" applyNumberFormat="1" applyFont="1" applyBorder="1" applyAlignment="1">
      <alignment horizontal="right" wrapText="1"/>
    </xf>
    <xf numFmtId="1" fontId="14" fillId="4" borderId="24" xfId="0" applyNumberFormat="1" applyFont="1" applyFill="1" applyBorder="1" applyAlignment="1" applyProtection="1">
      <alignment horizontal="center" wrapText="1"/>
      <protection locked="0"/>
    </xf>
    <xf numFmtId="4" fontId="14" fillId="4" borderId="2" xfId="0" applyNumberFormat="1" applyFont="1" applyFill="1" applyBorder="1" applyAlignment="1" applyProtection="1">
      <alignment horizontal="right" wrapText="1"/>
      <protection locked="0"/>
    </xf>
    <xf numFmtId="4" fontId="14" fillId="0" borderId="25" xfId="0" applyNumberFormat="1" applyFont="1" applyBorder="1" applyAlignment="1">
      <alignment horizontal="right" wrapText="1"/>
    </xf>
    <xf numFmtId="3" fontId="14" fillId="4" borderId="2" xfId="0" applyNumberFormat="1" applyFont="1" applyFill="1" applyBorder="1" applyAlignment="1" applyProtection="1">
      <alignment horizontal="right"/>
      <protection locked="0"/>
    </xf>
    <xf numFmtId="0" fontId="0" fillId="4" borderId="21" xfId="0" applyFont="1" applyFill="1" applyBorder="1" applyAlignment="1" applyProtection="1">
      <alignment horizontal="center" wrapText="1"/>
      <protection locked="0"/>
    </xf>
    <xf numFmtId="0" fontId="13" fillId="0" borderId="8" xfId="0" applyFont="1" applyBorder="1" applyAlignment="1" applyProtection="1">
      <alignment horizontal="center" vertical="center"/>
    </xf>
    <xf numFmtId="0" fontId="7" fillId="0" borderId="0" xfId="0" applyFont="1" applyProtection="1"/>
    <xf numFmtId="0" fontId="0" fillId="0" borderId="0" xfId="0" applyAlignment="1" applyProtection="1">
      <alignment vertical="top"/>
    </xf>
    <xf numFmtId="0" fontId="14" fillId="0" borderId="0" xfId="0" applyFont="1" applyFill="1" applyBorder="1" applyAlignment="1" applyProtection="1"/>
    <xf numFmtId="0" fontId="2" fillId="0" borderId="0" xfId="0" applyFont="1" applyAlignment="1" applyProtection="1"/>
    <xf numFmtId="0" fontId="14" fillId="0" borderId="0" xfId="0" applyFont="1" applyAlignment="1" applyProtection="1"/>
    <xf numFmtId="4" fontId="14" fillId="0" borderId="0" xfId="0" applyNumberFormat="1" applyFont="1" applyFill="1" applyBorder="1" applyAlignment="1" applyProtection="1"/>
    <xf numFmtId="4" fontId="14" fillId="0" borderId="0" xfId="0" applyNumberFormat="1" applyFont="1" applyFill="1" applyBorder="1" applyAlignment="1" applyProtection="1">
      <alignment wrapText="1"/>
    </xf>
    <xf numFmtId="0" fontId="7"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3" fillId="0" borderId="24" xfId="0" applyFont="1" applyBorder="1" applyAlignment="1">
      <alignment vertical="center" wrapText="1"/>
    </xf>
    <xf numFmtId="3" fontId="0" fillId="0" borderId="22" xfId="0" applyNumberFormat="1" applyBorder="1"/>
    <xf numFmtId="0" fontId="2" fillId="0" borderId="0" xfId="0" applyFont="1" applyAlignment="1">
      <alignment horizontal="justify" wrapText="1"/>
    </xf>
    <xf numFmtId="0" fontId="14" fillId="0" borderId="0" xfId="0" applyFont="1" applyAlignment="1">
      <alignment horizontal="justify" wrapText="1"/>
    </xf>
    <xf numFmtId="0" fontId="17" fillId="0" borderId="0" xfId="0" applyFont="1" applyAlignment="1">
      <alignment wrapText="1"/>
    </xf>
    <xf numFmtId="3" fontId="2" fillId="0" borderId="0"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alignment horizontal="left" vertical="center" wrapText="1"/>
      <protection locked="0"/>
    </xf>
    <xf numFmtId="3" fontId="2" fillId="2" borderId="28" xfId="0" applyNumberFormat="1" applyFont="1" applyFill="1" applyBorder="1" applyAlignment="1" applyProtection="1">
      <alignment horizontal="right" vertical="center" wrapText="1"/>
    </xf>
    <xf numFmtId="0" fontId="0" fillId="4" borderId="21" xfId="0" applyFont="1" applyFill="1" applyBorder="1" applyAlignment="1" applyProtection="1">
      <alignment horizontal="center" vertical="top" wrapText="1"/>
      <protection locked="0"/>
    </xf>
    <xf numFmtId="0" fontId="3" fillId="2" borderId="22" xfId="0" applyFont="1" applyFill="1" applyBorder="1" applyAlignment="1">
      <alignment vertical="center" wrapText="1"/>
    </xf>
    <xf numFmtId="0" fontId="3" fillId="0" borderId="22" xfId="0" applyFont="1" applyBorder="1" applyAlignment="1">
      <alignment horizontal="lef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shrinkToFit="1"/>
    </xf>
    <xf numFmtId="0" fontId="3" fillId="2" borderId="33" xfId="0" applyFont="1" applyFill="1" applyBorder="1" applyAlignment="1">
      <alignment vertical="center" wrapText="1"/>
    </xf>
    <xf numFmtId="0" fontId="0" fillId="0" borderId="0" xfId="0" applyFont="1" applyBorder="1" applyAlignment="1">
      <alignment horizontal="center" vertical="center" wrapText="1"/>
    </xf>
    <xf numFmtId="0" fontId="3" fillId="0" borderId="35"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4" xfId="0" applyFont="1" applyBorder="1" applyAlignment="1">
      <alignment horizontal="left" vertical="center" wrapText="1"/>
    </xf>
    <xf numFmtId="0" fontId="15" fillId="4" borderId="21" xfId="0" applyFont="1" applyFill="1" applyBorder="1" applyAlignment="1" applyProtection="1">
      <alignment horizontal="center" wrapText="1"/>
      <protection locked="0"/>
    </xf>
    <xf numFmtId="1" fontId="14" fillId="4" borderId="21" xfId="0" applyNumberFormat="1" applyFont="1" applyFill="1" applyBorder="1" applyAlignment="1" applyProtection="1">
      <alignment horizontal="center" wrapText="1"/>
      <protection locked="0"/>
    </xf>
    <xf numFmtId="4" fontId="14" fillId="4" borderId="4" xfId="0" applyNumberFormat="1" applyFont="1" applyFill="1" applyBorder="1" applyAlignment="1" applyProtection="1">
      <alignment horizontal="right" wrapText="1"/>
      <protection locked="0"/>
    </xf>
    <xf numFmtId="4" fontId="14" fillId="0" borderId="33" xfId="0" applyNumberFormat="1" applyFont="1" applyBorder="1" applyAlignment="1">
      <alignment horizontal="right" wrapText="1"/>
    </xf>
    <xf numFmtId="4" fontId="14" fillId="0" borderId="4" xfId="0" applyNumberFormat="1" applyFont="1" applyBorder="1" applyAlignment="1">
      <alignment horizontal="right" wrapText="1"/>
    </xf>
    <xf numFmtId="4" fontId="14" fillId="0" borderId="37" xfId="0" applyNumberFormat="1" applyFont="1" applyBorder="1" applyAlignment="1">
      <alignment horizontal="right" wrapText="1"/>
    </xf>
    <xf numFmtId="0" fontId="0" fillId="4" borderId="38" xfId="0" applyFont="1" applyFill="1" applyBorder="1" applyAlignment="1" applyProtection="1">
      <alignment horizontal="center" wrapText="1"/>
      <protection locked="0"/>
    </xf>
    <xf numFmtId="1" fontId="14" fillId="4" borderId="38" xfId="0" applyNumberFormat="1" applyFont="1" applyFill="1" applyBorder="1" applyAlignment="1" applyProtection="1">
      <alignment horizontal="center" wrapText="1"/>
      <protection locked="0"/>
    </xf>
    <xf numFmtId="4" fontId="14" fillId="4" borderId="39" xfId="0" applyNumberFormat="1" applyFont="1" applyFill="1" applyBorder="1" applyAlignment="1" applyProtection="1">
      <alignment horizontal="right" wrapText="1"/>
      <protection locked="0"/>
    </xf>
    <xf numFmtId="4" fontId="14" fillId="0" borderId="40" xfId="0" applyNumberFormat="1" applyFont="1" applyBorder="1" applyAlignment="1">
      <alignment horizontal="right" wrapText="1"/>
    </xf>
    <xf numFmtId="4" fontId="14" fillId="0" borderId="39" xfId="0" applyNumberFormat="1" applyFont="1" applyBorder="1" applyAlignment="1">
      <alignment horizontal="right" wrapText="1"/>
    </xf>
    <xf numFmtId="4" fontId="14" fillId="0" borderId="41" xfId="0" applyNumberFormat="1" applyFont="1" applyBorder="1" applyAlignment="1">
      <alignment horizontal="right" wrapText="1"/>
    </xf>
    <xf numFmtId="0" fontId="15" fillId="4" borderId="42" xfId="0" applyFont="1" applyFill="1" applyBorder="1" applyAlignment="1" applyProtection="1">
      <alignment horizontal="center" wrapText="1"/>
      <protection locked="0"/>
    </xf>
    <xf numFmtId="1" fontId="14" fillId="4" borderId="34" xfId="0" applyNumberFormat="1" applyFont="1" applyFill="1" applyBorder="1" applyAlignment="1" applyProtection="1">
      <alignment horizontal="center" wrapText="1"/>
      <protection locked="0"/>
    </xf>
    <xf numFmtId="4" fontId="14" fillId="0" borderId="34" xfId="0" applyNumberFormat="1" applyFont="1" applyFill="1" applyBorder="1" applyAlignment="1">
      <alignment wrapText="1"/>
    </xf>
    <xf numFmtId="4" fontId="14" fillId="0" borderId="43" xfId="0" applyNumberFormat="1" applyFont="1" applyBorder="1" applyAlignment="1">
      <alignment horizontal="right"/>
    </xf>
    <xf numFmtId="3" fontId="14" fillId="0" borderId="34" xfId="0" applyNumberFormat="1" applyFont="1" applyBorder="1" applyAlignment="1">
      <alignment horizontal="right" wrapText="1"/>
    </xf>
    <xf numFmtId="4" fontId="14" fillId="0" borderId="43" xfId="0" applyNumberFormat="1" applyFont="1" applyBorder="1" applyAlignment="1">
      <alignment horizontal="right" wrapText="1"/>
    </xf>
    <xf numFmtId="0" fontId="11" fillId="3" borderId="22" xfId="0" applyFont="1" applyFill="1" applyBorder="1" applyAlignment="1" applyProtection="1">
      <alignment vertical="center" wrapText="1" shrinkToFit="1"/>
    </xf>
    <xf numFmtId="0" fontId="11" fillId="3" borderId="22" xfId="0" applyFont="1" applyFill="1" applyBorder="1" applyAlignment="1" applyProtection="1">
      <alignment wrapText="1"/>
    </xf>
    <xf numFmtId="0" fontId="11" fillId="3" borderId="44" xfId="0" applyFont="1" applyFill="1" applyBorder="1" applyAlignment="1" applyProtection="1">
      <alignment vertical="center" wrapText="1" shrinkToFit="1"/>
    </xf>
    <xf numFmtId="0" fontId="11" fillId="3" borderId="44" xfId="0" applyNumberFormat="1" applyFont="1" applyFill="1" applyBorder="1" applyAlignment="1" applyProtection="1">
      <alignment vertical="center" wrapText="1"/>
    </xf>
    <xf numFmtId="0" fontId="11" fillId="3" borderId="45" xfId="0" applyFont="1" applyFill="1" applyBorder="1" applyAlignment="1" applyProtection="1">
      <alignment horizontal="center" vertical="center" textRotation="180" wrapText="1" shrinkToFit="1"/>
    </xf>
    <xf numFmtId="0" fontId="11" fillId="3" borderId="45" xfId="0" applyFont="1" applyFill="1" applyBorder="1" applyAlignment="1" applyProtection="1">
      <alignment vertical="center" wrapText="1" shrinkToFit="1"/>
    </xf>
    <xf numFmtId="0" fontId="11" fillId="3" borderId="45" xfId="0" applyFont="1" applyFill="1" applyBorder="1" applyAlignment="1" applyProtection="1">
      <alignment wrapText="1"/>
    </xf>
    <xf numFmtId="0" fontId="0" fillId="0" borderId="46" xfId="0" applyFont="1" applyBorder="1" applyAlignment="1">
      <alignment horizontal="right" wrapText="1"/>
    </xf>
    <xf numFmtId="4" fontId="0" fillId="0" borderId="47" xfId="0" applyNumberFormat="1" applyFont="1" applyBorder="1" applyAlignment="1">
      <alignment horizontal="right" wrapText="1"/>
    </xf>
    <xf numFmtId="4" fontId="0" fillId="0" borderId="48" xfId="0" applyNumberFormat="1" applyFont="1" applyBorder="1" applyAlignment="1">
      <alignment wrapText="1"/>
    </xf>
    <xf numFmtId="4" fontId="14" fillId="0" borderId="24" xfId="0" applyNumberFormat="1" applyFont="1" applyFill="1" applyBorder="1" applyAlignment="1">
      <alignment wrapText="1"/>
    </xf>
    <xf numFmtId="4" fontId="14" fillId="0" borderId="49" xfId="0" applyNumberFormat="1" applyFont="1" applyBorder="1" applyAlignment="1">
      <alignment horizontal="right"/>
    </xf>
    <xf numFmtId="3" fontId="14" fillId="0" borderId="24" xfId="0" applyNumberFormat="1" applyFont="1" applyBorder="1" applyAlignment="1">
      <alignment horizontal="right" wrapText="1"/>
    </xf>
    <xf numFmtId="4" fontId="14" fillId="4" borderId="24" xfId="0" applyNumberFormat="1" applyFont="1" applyFill="1" applyBorder="1" applyAlignment="1" applyProtection="1">
      <alignment horizontal="right" wrapText="1"/>
      <protection locked="0"/>
    </xf>
    <xf numFmtId="4" fontId="14" fillId="0" borderId="24" xfId="0" applyNumberFormat="1" applyFont="1" applyBorder="1" applyAlignment="1">
      <alignment horizontal="right" wrapText="1"/>
    </xf>
    <xf numFmtId="4" fontId="14" fillId="0" borderId="49" xfId="0" applyNumberFormat="1" applyFont="1" applyBorder="1" applyAlignment="1">
      <alignment horizontal="right" wrapText="1"/>
    </xf>
    <xf numFmtId="0" fontId="0" fillId="4" borderId="22" xfId="0" applyFont="1" applyFill="1" applyBorder="1" applyAlignment="1" applyProtection="1">
      <alignment horizontal="center" wrapText="1"/>
      <protection locked="0"/>
    </xf>
    <xf numFmtId="0" fontId="0" fillId="4" borderId="44" xfId="0" applyFont="1" applyFill="1" applyBorder="1" applyAlignment="1" applyProtection="1">
      <alignment horizontal="center" wrapText="1"/>
      <protection locked="0"/>
    </xf>
    <xf numFmtId="0" fontId="15" fillId="4" borderId="45" xfId="0" applyFont="1" applyFill="1" applyBorder="1" applyAlignment="1" applyProtection="1">
      <alignment horizontal="center" wrapText="1"/>
      <protection locked="0"/>
    </xf>
    <xf numFmtId="4" fontId="14" fillId="4" borderId="45" xfId="0" applyNumberFormat="1" applyFont="1" applyFill="1" applyBorder="1" applyAlignment="1" applyProtection="1">
      <alignment horizontal="right" wrapText="1"/>
      <protection locked="0"/>
    </xf>
    <xf numFmtId="1" fontId="14" fillId="4" borderId="34" xfId="0" applyNumberFormat="1" applyFont="1" applyFill="1" applyBorder="1" applyAlignment="1" applyProtection="1">
      <alignment horizontal="center" wrapText="1"/>
    </xf>
    <xf numFmtId="3" fontId="0" fillId="0" borderId="0" xfId="0" applyNumberFormat="1" applyBorder="1"/>
    <xf numFmtId="4" fontId="14" fillId="4" borderId="34" xfId="0" applyNumberFormat="1" applyFont="1" applyFill="1" applyBorder="1" applyAlignment="1" applyProtection="1">
      <alignment horizontal="right" wrapText="1"/>
      <protection locked="0"/>
    </xf>
    <xf numFmtId="4" fontId="14" fillId="0" borderId="34" xfId="0" applyNumberFormat="1" applyFont="1" applyBorder="1" applyAlignment="1">
      <alignment horizontal="right" wrapText="1"/>
    </xf>
    <xf numFmtId="0" fontId="2" fillId="3" borderId="0" xfId="0" applyFont="1" applyFill="1" applyBorder="1" applyAlignment="1">
      <alignment horizontal="center" vertical="center" textRotation="180" wrapText="1"/>
    </xf>
    <xf numFmtId="0" fontId="3" fillId="0" borderId="94" xfId="0" applyFont="1" applyBorder="1" applyAlignment="1">
      <alignment vertical="center" wrapText="1"/>
    </xf>
    <xf numFmtId="0" fontId="3" fillId="2" borderId="51" xfId="0" applyFont="1" applyFill="1" applyBorder="1" applyAlignment="1">
      <alignment vertical="center" wrapText="1"/>
    </xf>
    <xf numFmtId="0" fontId="3" fillId="2" borderId="44" xfId="0" applyFont="1" applyFill="1" applyBorder="1" applyAlignment="1">
      <alignment vertical="center" wrapText="1"/>
    </xf>
    <xf numFmtId="0" fontId="3" fillId="0" borderId="44" xfId="0" applyFont="1" applyBorder="1" applyAlignment="1">
      <alignment horizontal="left" vertical="center" wrapText="1"/>
    </xf>
    <xf numFmtId="0" fontId="3" fillId="0" borderId="46" xfId="0" applyFont="1" applyBorder="1" applyAlignment="1">
      <alignment horizontal="left" vertical="center" wrapText="1"/>
    </xf>
    <xf numFmtId="0" fontId="3" fillId="2" borderId="52" xfId="0" applyFont="1" applyFill="1" applyBorder="1" applyAlignment="1">
      <alignment vertical="center" wrapText="1"/>
    </xf>
    <xf numFmtId="0" fontId="3" fillId="0" borderId="47" xfId="0" applyFont="1" applyBorder="1" applyAlignment="1">
      <alignment vertical="center" wrapText="1"/>
    </xf>
    <xf numFmtId="0" fontId="3" fillId="2" borderId="95" xfId="0" applyFont="1" applyFill="1" applyBorder="1" applyAlignment="1">
      <alignment vertical="center" wrapText="1"/>
    </xf>
    <xf numFmtId="0" fontId="3" fillId="2" borderId="61" xfId="0" applyFont="1" applyFill="1" applyBorder="1" applyAlignment="1">
      <alignment vertical="center" wrapText="1"/>
    </xf>
    <xf numFmtId="0" fontId="3" fillId="0" borderId="96" xfId="0" applyFont="1" applyBorder="1" applyAlignment="1">
      <alignment vertical="center" wrapText="1"/>
    </xf>
    <xf numFmtId="0" fontId="3" fillId="2" borderId="70" xfId="0" applyFont="1" applyFill="1" applyBorder="1" applyAlignment="1">
      <alignment vertical="center" wrapText="1"/>
    </xf>
    <xf numFmtId="0" fontId="3" fillId="0" borderId="97" xfId="0" applyFont="1" applyBorder="1" applyAlignment="1">
      <alignment vertical="center" wrapText="1"/>
    </xf>
    <xf numFmtId="0" fontId="3" fillId="2" borderId="45" xfId="0" applyFont="1" applyFill="1" applyBorder="1" applyAlignment="1">
      <alignment vertical="center" wrapText="1"/>
    </xf>
    <xf numFmtId="0" fontId="3" fillId="0" borderId="45" xfId="0" applyFont="1" applyBorder="1" applyAlignment="1">
      <alignment vertical="center" wrapText="1"/>
    </xf>
    <xf numFmtId="0" fontId="20" fillId="0" borderId="0" xfId="0" applyFont="1" applyAlignment="1">
      <alignment wrapText="1"/>
    </xf>
    <xf numFmtId="0" fontId="0" fillId="0" borderId="0" xfId="0" applyAlignment="1">
      <alignment horizontal="left" wrapText="1"/>
    </xf>
    <xf numFmtId="1" fontId="14" fillId="4" borderId="24" xfId="0" applyNumberFormat="1" applyFont="1" applyFill="1" applyBorder="1" applyAlignment="1" applyProtection="1">
      <alignment horizontal="center" wrapText="1"/>
    </xf>
    <xf numFmtId="1" fontId="14" fillId="4" borderId="22" xfId="0" applyNumberFormat="1" applyFont="1" applyFill="1" applyBorder="1" applyAlignment="1" applyProtection="1">
      <alignment horizontal="center" wrapText="1"/>
      <protection locked="0"/>
    </xf>
    <xf numFmtId="4" fontId="14" fillId="4" borderId="22" xfId="0" applyNumberFormat="1" applyFont="1" applyFill="1" applyBorder="1" applyAlignment="1" applyProtection="1">
      <alignment horizontal="right" wrapText="1"/>
      <protection locked="0"/>
    </xf>
    <xf numFmtId="4" fontId="14" fillId="0" borderId="22" xfId="0" applyNumberFormat="1" applyFont="1" applyBorder="1" applyAlignment="1">
      <alignment horizontal="right" wrapText="1"/>
    </xf>
    <xf numFmtId="3" fontId="14" fillId="4" borderId="22" xfId="0" applyNumberFormat="1" applyFont="1" applyFill="1" applyBorder="1" applyAlignment="1" applyProtection="1">
      <alignment horizontal="right"/>
      <protection locked="0"/>
    </xf>
    <xf numFmtId="1" fontId="14" fillId="4" borderId="44" xfId="0" applyNumberFormat="1" applyFont="1" applyFill="1" applyBorder="1" applyAlignment="1" applyProtection="1">
      <alignment horizontal="center" wrapText="1"/>
      <protection locked="0"/>
    </xf>
    <xf numFmtId="4" fontId="14" fillId="4" borderId="44" xfId="0" applyNumberFormat="1" applyFont="1" applyFill="1" applyBorder="1" applyAlignment="1" applyProtection="1">
      <alignment horizontal="right" wrapText="1"/>
      <protection locked="0"/>
    </xf>
    <xf numFmtId="4" fontId="14" fillId="0" borderId="44" xfId="0" applyNumberFormat="1" applyFont="1" applyBorder="1" applyAlignment="1">
      <alignment horizontal="right" wrapText="1"/>
    </xf>
    <xf numFmtId="1" fontId="14" fillId="4" borderId="45" xfId="0" applyNumberFormat="1" applyFont="1" applyFill="1" applyBorder="1" applyAlignment="1" applyProtection="1">
      <alignment horizontal="center" wrapText="1"/>
    </xf>
    <xf numFmtId="4" fontId="14" fillId="0" borderId="45" xfId="0" applyNumberFormat="1" applyFont="1" applyFill="1" applyBorder="1" applyAlignment="1">
      <alignment wrapText="1"/>
    </xf>
    <xf numFmtId="4" fontId="14" fillId="0" borderId="45" xfId="0" applyNumberFormat="1" applyFont="1" applyBorder="1" applyAlignment="1">
      <alignment horizontal="right"/>
    </xf>
    <xf numFmtId="3" fontId="14" fillId="0" borderId="45" xfId="0" applyNumberFormat="1" applyFont="1" applyBorder="1" applyAlignment="1">
      <alignment horizontal="right" wrapText="1"/>
    </xf>
    <xf numFmtId="4" fontId="14" fillId="0" borderId="45" xfId="0" applyNumberFormat="1" applyFont="1" applyBorder="1" applyAlignment="1">
      <alignment horizontal="right" wrapText="1"/>
    </xf>
    <xf numFmtId="1" fontId="14" fillId="4" borderId="45" xfId="0" applyNumberFormat="1" applyFont="1" applyFill="1" applyBorder="1" applyAlignment="1" applyProtection="1">
      <alignment horizontal="center" wrapText="1"/>
      <protection locked="0"/>
    </xf>
    <xf numFmtId="0" fontId="0" fillId="0" borderId="101" xfId="0" applyFont="1" applyBorder="1" applyAlignment="1">
      <alignment horizontal="right" wrapText="1"/>
    </xf>
    <xf numFmtId="4" fontId="0" fillId="0" borderId="74" xfId="0" applyNumberFormat="1" applyFont="1" applyBorder="1" applyAlignment="1">
      <alignment horizontal="right" wrapText="1"/>
    </xf>
    <xf numFmtId="4" fontId="0" fillId="0" borderId="66" xfId="0" applyNumberFormat="1" applyFont="1" applyBorder="1" applyAlignment="1">
      <alignment wrapText="1"/>
    </xf>
    <xf numFmtId="4" fontId="0" fillId="0" borderId="102" xfId="0" applyNumberFormat="1" applyFont="1" applyBorder="1" applyAlignment="1">
      <alignment wrapText="1"/>
    </xf>
    <xf numFmtId="0" fontId="0" fillId="0" borderId="92" xfId="0" applyFont="1" applyBorder="1" applyAlignment="1">
      <alignment horizontal="right" wrapText="1"/>
    </xf>
    <xf numFmtId="4" fontId="21" fillId="4" borderId="39" xfId="0" applyNumberFormat="1" applyFont="1" applyFill="1" applyBorder="1" applyAlignment="1" applyProtection="1">
      <alignment horizontal="right" wrapText="1"/>
      <protection locked="0"/>
    </xf>
    <xf numFmtId="1" fontId="21" fillId="4" borderId="34" xfId="0" applyNumberFormat="1" applyFont="1" applyFill="1" applyBorder="1" applyAlignment="1" applyProtection="1">
      <alignment horizontal="center" wrapText="1"/>
    </xf>
    <xf numFmtId="3" fontId="21" fillId="4" borderId="2" xfId="0" applyNumberFormat="1" applyFont="1" applyFill="1" applyBorder="1" applyAlignment="1" applyProtection="1">
      <alignment horizontal="right"/>
      <protection locked="0"/>
    </xf>
    <xf numFmtId="1" fontId="21" fillId="4" borderId="45" xfId="0" applyNumberFormat="1" applyFont="1" applyFill="1" applyBorder="1" applyAlignment="1" applyProtection="1">
      <alignment horizontal="center" wrapText="1"/>
      <protection locked="0"/>
    </xf>
    <xf numFmtId="1" fontId="21"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3" fillId="0" borderId="91" xfId="0" applyFont="1" applyBorder="1" applyAlignment="1">
      <alignment vertical="center" wrapText="1"/>
    </xf>
    <xf numFmtId="0" fontId="3" fillId="6" borderId="22" xfId="0" applyFont="1" applyFill="1" applyBorder="1" applyAlignment="1" applyProtection="1">
      <alignment vertical="center" wrapText="1" shrinkToFit="1"/>
    </xf>
    <xf numFmtId="3" fontId="0" fillId="0" borderId="22" xfId="0" applyNumberFormat="1" applyFill="1" applyBorder="1"/>
    <xf numFmtId="4" fontId="14" fillId="4" borderId="34" xfId="0" applyNumberFormat="1" applyFont="1" applyFill="1" applyBorder="1" applyAlignment="1" applyProtection="1">
      <alignment horizontal="right" vertical="top" wrapText="1"/>
      <protection locked="0"/>
    </xf>
    <xf numFmtId="0" fontId="22" fillId="0" borderId="96" xfId="0" applyFont="1" applyBorder="1" applyAlignment="1">
      <alignment vertical="center" wrapText="1"/>
    </xf>
    <xf numFmtId="0" fontId="22" fillId="2" borderId="34" xfId="0" applyFont="1" applyFill="1" applyBorder="1" applyAlignment="1">
      <alignment vertical="center" wrapText="1"/>
    </xf>
    <xf numFmtId="0" fontId="22" fillId="0" borderId="34" xfId="0" applyFont="1" applyBorder="1" applyAlignment="1">
      <alignment vertical="center" wrapText="1"/>
    </xf>
    <xf numFmtId="0" fontId="22" fillId="0" borderId="103" xfId="0" applyFont="1" applyBorder="1" applyAlignment="1">
      <alignment vertical="center" wrapText="1"/>
    </xf>
    <xf numFmtId="0" fontId="3" fillId="6" borderId="91" xfId="0" applyFont="1" applyFill="1" applyBorder="1" applyAlignment="1" applyProtection="1">
      <alignment vertical="center" wrapText="1" shrinkToFit="1"/>
    </xf>
    <xf numFmtId="0" fontId="3" fillId="6" borderId="71" xfId="0" applyFont="1" applyFill="1" applyBorder="1" applyAlignment="1" applyProtection="1">
      <alignment vertical="center" wrapText="1" shrinkToFit="1"/>
    </xf>
    <xf numFmtId="0" fontId="3" fillId="2" borderId="53" xfId="0" applyFont="1" applyFill="1" applyBorder="1" applyAlignment="1">
      <alignment vertical="center" wrapText="1"/>
    </xf>
    <xf numFmtId="0" fontId="3" fillId="0" borderId="48" xfId="0" applyFont="1" applyBorder="1" applyAlignment="1">
      <alignment vertical="center" wrapText="1"/>
    </xf>
    <xf numFmtId="0" fontId="3" fillId="0" borderId="23" xfId="0" applyFont="1" applyBorder="1" applyAlignment="1">
      <alignment vertical="center" wrapText="1"/>
    </xf>
    <xf numFmtId="0" fontId="22" fillId="0" borderId="104" xfId="0" applyFont="1" applyBorder="1" applyAlignment="1">
      <alignment vertical="center" wrapText="1"/>
    </xf>
    <xf numFmtId="0" fontId="3" fillId="2" borderId="60"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0" fontId="3" fillId="0" borderId="108" xfId="0" applyFont="1" applyBorder="1" applyAlignment="1">
      <alignment vertical="center" wrapText="1"/>
    </xf>
    <xf numFmtId="0" fontId="22" fillId="2" borderId="62" xfId="0" applyFont="1" applyFill="1" applyBorder="1" applyAlignment="1">
      <alignment vertical="center" wrapText="1"/>
    </xf>
    <xf numFmtId="0" fontId="0" fillId="0" borderId="47" xfId="0" applyFont="1" applyBorder="1" applyAlignment="1">
      <alignment horizontal="left" vertical="center" wrapText="1"/>
    </xf>
    <xf numFmtId="1" fontId="14" fillId="4" borderId="2" xfId="0" applyNumberFormat="1" applyFont="1" applyFill="1" applyBorder="1" applyAlignment="1" applyProtection="1">
      <alignment horizontal="center" wrapText="1"/>
      <protection locked="0"/>
    </xf>
    <xf numFmtId="0" fontId="0" fillId="0" borderId="0" xfId="0" applyFont="1" applyBorder="1" applyAlignment="1">
      <alignment horizontal="center" vertical="center" wrapText="1"/>
    </xf>
    <xf numFmtId="0" fontId="2" fillId="3" borderId="105" xfId="0" applyFont="1" applyFill="1" applyBorder="1" applyAlignment="1">
      <alignment horizontal="center" vertical="center" textRotation="180" wrapText="1"/>
    </xf>
    <xf numFmtId="0" fontId="2" fillId="3" borderId="106" xfId="0" applyFont="1" applyFill="1" applyBorder="1" applyAlignment="1">
      <alignment horizontal="center" vertical="center" textRotation="180" wrapText="1"/>
    </xf>
    <xf numFmtId="0" fontId="2" fillId="3" borderId="107" xfId="0" applyFont="1" applyFill="1" applyBorder="1" applyAlignment="1">
      <alignment horizontal="center" vertical="center" textRotation="180" wrapText="1"/>
    </xf>
    <xf numFmtId="0" fontId="1" fillId="0" borderId="0"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wrapText="1"/>
    </xf>
    <xf numFmtId="0" fontId="1" fillId="0" borderId="111" xfId="0" applyFont="1" applyBorder="1" applyAlignment="1">
      <alignment horizontal="left" vertical="center" wrapText="1"/>
    </xf>
    <xf numFmtId="0" fontId="2" fillId="3" borderId="50" xfId="0" applyFont="1" applyFill="1" applyBorder="1" applyAlignment="1">
      <alignment horizontal="center" vertical="center" textRotation="180" wrapText="1"/>
    </xf>
    <xf numFmtId="0" fontId="0" fillId="0" borderId="0" xfId="0"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74" xfId="0" applyFont="1" applyBorder="1" applyAlignment="1">
      <alignment horizontal="left" vertical="center" wrapText="1" shrinkToFit="1"/>
    </xf>
    <xf numFmtId="0" fontId="0" fillId="0" borderId="79" xfId="0" applyFont="1" applyBorder="1" applyAlignment="1">
      <alignment horizontal="left" vertical="center" wrapText="1" shrinkToFit="1"/>
    </xf>
    <xf numFmtId="0" fontId="0" fillId="0" borderId="75" xfId="0" applyFont="1" applyBorder="1" applyAlignment="1">
      <alignment horizontal="left" vertical="center" wrapText="1" shrinkToFi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11" fillId="0" borderId="44" xfId="0" applyFont="1" applyFill="1" applyBorder="1" applyAlignment="1" applyProtection="1">
      <alignment horizontal="left" vertical="center" wrapText="1" shrinkToFit="1"/>
    </xf>
    <xf numFmtId="0" fontId="11" fillId="0" borderId="46" xfId="0" applyFont="1" applyFill="1" applyBorder="1" applyAlignment="1" applyProtection="1">
      <alignment horizontal="left" vertical="center" wrapText="1" shrinkToFit="1"/>
    </xf>
    <xf numFmtId="0" fontId="11" fillId="0" borderId="22" xfId="0" applyFont="1" applyFill="1" applyBorder="1" applyAlignment="1" applyProtection="1">
      <alignment horizontal="left" vertical="center" wrapText="1" shrinkToFit="1"/>
    </xf>
    <xf numFmtId="0" fontId="11" fillId="0" borderId="47" xfId="0" applyFont="1" applyFill="1" applyBorder="1" applyAlignment="1" applyProtection="1">
      <alignment horizontal="left" vertical="center" wrapText="1" shrinkToFit="1"/>
    </xf>
    <xf numFmtId="0" fontId="11" fillId="0" borderId="45" xfId="0" applyFont="1" applyFill="1" applyBorder="1" applyAlignment="1" applyProtection="1">
      <alignment horizontal="left" vertical="center" wrapText="1" shrinkToFit="1"/>
    </xf>
    <xf numFmtId="0" fontId="11" fillId="0" borderId="48" xfId="0" applyFont="1" applyFill="1" applyBorder="1" applyAlignment="1" applyProtection="1">
      <alignment horizontal="left" vertical="center" wrapText="1" shrinkToFit="1"/>
    </xf>
    <xf numFmtId="0" fontId="0" fillId="0" borderId="57" xfId="0"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55" xfId="0" applyFont="1" applyFill="1" applyBorder="1" applyAlignment="1" applyProtection="1">
      <alignment horizontal="left" vertical="top" wrapText="1"/>
      <protection locked="0"/>
    </xf>
    <xf numFmtId="0" fontId="14" fillId="0" borderId="59" xfId="0" applyFont="1" applyFill="1" applyBorder="1" applyAlignment="1" applyProtection="1">
      <alignment horizontal="left" vertical="top" wrapText="1"/>
      <protection locked="0"/>
    </xf>
    <xf numFmtId="0" fontId="14" fillId="0" borderId="56"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7" xfId="0" applyBorder="1" applyAlignment="1">
      <alignment horizontal="left" wrapText="1"/>
    </xf>
    <xf numFmtId="0" fontId="0" fillId="0" borderId="54" xfId="0" applyBorder="1" applyAlignment="1">
      <alignment horizontal="left" wrapText="1"/>
    </xf>
    <xf numFmtId="0" fontId="0" fillId="0" borderId="58" xfId="0" applyBorder="1" applyAlignment="1">
      <alignment horizontal="left" wrapText="1"/>
    </xf>
    <xf numFmtId="0" fontId="0" fillId="0" borderId="55" xfId="0" applyBorder="1" applyAlignment="1">
      <alignment horizontal="left" wrapText="1"/>
    </xf>
    <xf numFmtId="0" fontId="0" fillId="0" borderId="59" xfId="0" applyBorder="1" applyAlignment="1">
      <alignment horizontal="left" wrapText="1"/>
    </xf>
    <xf numFmtId="0" fontId="0" fillId="0" borderId="56" xfId="0" applyBorder="1" applyAlignment="1">
      <alignment horizontal="left" wrapText="1"/>
    </xf>
    <xf numFmtId="0" fontId="0" fillId="0" borderId="51" xfId="0" applyFont="1" applyFill="1" applyBorder="1" applyAlignment="1" applyProtection="1">
      <alignment horizontal="left" vertical="top" wrapText="1"/>
      <protection locked="0"/>
    </xf>
    <xf numFmtId="0" fontId="14" fillId="0" borderId="46" xfId="0" applyFont="1"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47"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48" xfId="0" applyFont="1"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0" borderId="57" xfId="0" applyBorder="1" applyAlignment="1">
      <alignment horizontal="left" vertical="top" wrapText="1"/>
    </xf>
    <xf numFmtId="0" fontId="0" fillId="0" borderId="54" xfId="0" applyBorder="1" applyAlignment="1">
      <alignment horizontal="left" vertical="top" wrapText="1"/>
    </xf>
    <xf numFmtId="0" fontId="0" fillId="0" borderId="58" xfId="0" applyBorder="1" applyAlignment="1">
      <alignment horizontal="left" vertical="top" wrapText="1"/>
    </xf>
    <xf numFmtId="0" fontId="0" fillId="0" borderId="55" xfId="0" applyBorder="1" applyAlignment="1">
      <alignment horizontal="left" vertical="top" wrapText="1"/>
    </xf>
    <xf numFmtId="0" fontId="0" fillId="0" borderId="59" xfId="0" applyBorder="1" applyAlignment="1">
      <alignment horizontal="left" vertical="top" wrapText="1"/>
    </xf>
    <xf numFmtId="0" fontId="0" fillId="0" borderId="56" xfId="0" applyBorder="1" applyAlignment="1">
      <alignment horizontal="left" vertical="top" wrapText="1"/>
    </xf>
    <xf numFmtId="0" fontId="14" fillId="4" borderId="2" xfId="0" applyFont="1" applyFill="1" applyBorder="1" applyAlignment="1" applyProtection="1">
      <alignment horizontal="left" wrapText="1"/>
      <protection locked="0"/>
    </xf>
    <xf numFmtId="1" fontId="14" fillId="4" borderId="2" xfId="0" applyNumberFormat="1" applyFont="1" applyFill="1" applyBorder="1" applyAlignment="1" applyProtection="1">
      <alignment horizontal="left" wrapText="1"/>
      <protection locked="0"/>
    </xf>
    <xf numFmtId="4" fontId="14" fillId="4" borderId="2" xfId="0" applyNumberFormat="1" applyFont="1" applyFill="1" applyBorder="1" applyAlignment="1" applyProtection="1">
      <alignment horizontal="left" wrapText="1"/>
      <protection locked="0"/>
    </xf>
    <xf numFmtId="0" fontId="2" fillId="0" borderId="0" xfId="0" applyFont="1" applyFill="1" applyBorder="1" applyAlignment="1" applyProtection="1"/>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3" fillId="0" borderId="2" xfId="0" applyFont="1" applyBorder="1" applyAlignment="1">
      <alignment horizontal="center" vertical="top" wrapText="1"/>
    </xf>
    <xf numFmtId="0" fontId="0" fillId="0" borderId="60" xfId="0" applyFont="1" applyFill="1" applyBorder="1" applyAlignment="1" applyProtection="1">
      <alignment horizontal="center" wrapText="1"/>
    </xf>
    <xf numFmtId="0" fontId="0" fillId="0" borderId="61" xfId="0" applyFont="1" applyFill="1" applyBorder="1" applyAlignment="1" applyProtection="1">
      <alignment horizontal="center" wrapText="1"/>
    </xf>
    <xf numFmtId="0" fontId="0" fillId="0" borderId="62"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14" fillId="4" borderId="44" xfId="0" applyFont="1" applyFill="1" applyBorder="1" applyAlignment="1" applyProtection="1">
      <alignment horizontal="left" wrapText="1"/>
      <protection locked="0"/>
    </xf>
    <xf numFmtId="0" fontId="14" fillId="4" borderId="22" xfId="0" applyFont="1" applyFill="1" applyBorder="1" applyAlignment="1" applyProtection="1">
      <alignment horizontal="left" wrapText="1"/>
      <protection locked="0"/>
    </xf>
    <xf numFmtId="0" fontId="14" fillId="4" borderId="45" xfId="0" applyFont="1" applyFill="1" applyBorder="1" applyAlignment="1" applyProtection="1">
      <alignment horizontal="left"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4" fillId="4" borderId="71" xfId="0" applyFont="1" applyFill="1" applyBorder="1" applyAlignment="1" applyProtection="1">
      <alignment horizontal="left" wrapText="1"/>
      <protection locked="0"/>
    </xf>
    <xf numFmtId="0" fontId="14" fillId="4" borderId="91" xfId="0" applyFont="1" applyFill="1" applyBorder="1" applyAlignment="1" applyProtection="1">
      <alignment horizontal="left" wrapText="1"/>
      <protection locked="0"/>
    </xf>
    <xf numFmtId="0" fontId="0" fillId="4" borderId="44" xfId="0" applyFill="1" applyBorder="1" applyAlignment="1" applyProtection="1">
      <alignment horizontal="left" vertical="top" wrapText="1"/>
    </xf>
    <xf numFmtId="0" fontId="0" fillId="4" borderId="44" xfId="0" applyFont="1" applyFill="1" applyBorder="1" applyAlignment="1" applyProtection="1">
      <alignment horizontal="left" vertical="top" wrapText="1"/>
    </xf>
    <xf numFmtId="0" fontId="0" fillId="4" borderId="22" xfId="0" applyFont="1" applyFill="1" applyBorder="1" applyAlignment="1" applyProtection="1">
      <alignment horizontal="left" vertical="top" wrapText="1"/>
    </xf>
    <xf numFmtId="0" fontId="0" fillId="4" borderId="45" xfId="0" applyFont="1" applyFill="1" applyBorder="1" applyAlignment="1" applyProtection="1">
      <alignment horizontal="left" vertical="top" wrapText="1"/>
    </xf>
    <xf numFmtId="0" fontId="0" fillId="4" borderId="44" xfId="0" applyFont="1" applyFill="1" applyBorder="1" applyAlignment="1" applyProtection="1">
      <alignment horizontal="left" wrapText="1"/>
      <protection locked="0"/>
    </xf>
    <xf numFmtId="0" fontId="0" fillId="0" borderId="64" xfId="0" applyFont="1" applyFill="1" applyBorder="1" applyAlignment="1" applyProtection="1">
      <alignment horizontal="center" wrapText="1"/>
    </xf>
    <xf numFmtId="0" fontId="0" fillId="4" borderId="68" xfId="0" applyFill="1" applyBorder="1" applyAlignment="1" applyProtection="1">
      <alignment horizontal="left" vertical="top" wrapText="1"/>
    </xf>
    <xf numFmtId="0" fontId="0" fillId="4" borderId="69" xfId="0" applyFill="1" applyBorder="1" applyAlignment="1" applyProtection="1">
      <alignment horizontal="left" vertical="top" wrapText="1"/>
    </xf>
    <xf numFmtId="0" fontId="0" fillId="0" borderId="51" xfId="0" applyFont="1" applyFill="1" applyBorder="1" applyAlignment="1" applyProtection="1">
      <alignment horizontal="center" wrapText="1"/>
    </xf>
    <xf numFmtId="0" fontId="0" fillId="0" borderId="52" xfId="0" applyFont="1" applyFill="1" applyBorder="1" applyAlignment="1" applyProtection="1">
      <alignment horizontal="center" wrapText="1"/>
    </xf>
    <xf numFmtId="0" fontId="0" fillId="0" borderId="53" xfId="0" applyFont="1" applyFill="1" applyBorder="1" applyAlignment="1" applyProtection="1">
      <alignment horizontal="center" wrapText="1"/>
    </xf>
    <xf numFmtId="0" fontId="0" fillId="4" borderId="44"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5" xfId="0" applyFill="1" applyBorder="1" applyAlignment="1" applyProtection="1">
      <alignment horizontal="left" vertical="top" wrapText="1"/>
      <protection locked="0"/>
    </xf>
    <xf numFmtId="0" fontId="0" fillId="0" borderId="95" xfId="0" applyFont="1" applyFill="1" applyBorder="1" applyAlignment="1" applyProtection="1">
      <alignment horizontal="center" wrapText="1"/>
    </xf>
    <xf numFmtId="0" fontId="0" fillId="4" borderId="71" xfId="0" applyFill="1" applyBorder="1" applyAlignment="1" applyProtection="1">
      <alignment horizontal="left" vertical="top" wrapText="1"/>
    </xf>
    <xf numFmtId="0" fontId="0" fillId="4" borderId="71" xfId="0" applyFont="1" applyFill="1" applyBorder="1" applyAlignment="1" applyProtection="1">
      <alignment horizontal="left" vertical="top" wrapText="1"/>
    </xf>
    <xf numFmtId="0" fontId="0" fillId="0" borderId="70" xfId="0" applyFont="1" applyFill="1" applyBorder="1" applyAlignment="1" applyProtection="1">
      <alignment horizontal="center" wrapText="1"/>
    </xf>
    <xf numFmtId="0" fontId="0" fillId="4" borderId="66" xfId="0" applyFill="1" applyBorder="1" applyAlignment="1" applyProtection="1">
      <alignment horizontal="left" vertical="top" wrapText="1"/>
    </xf>
    <xf numFmtId="0" fontId="0" fillId="4" borderId="67" xfId="0" applyFill="1" applyBorder="1" applyAlignment="1" applyProtection="1">
      <alignment horizontal="left" vertical="top" wrapText="1"/>
    </xf>
    <xf numFmtId="0" fontId="0" fillId="4" borderId="22" xfId="0" applyFill="1" applyBorder="1" applyAlignment="1" applyProtection="1">
      <alignment horizontal="left" vertical="top" wrapText="1"/>
    </xf>
    <xf numFmtId="0" fontId="0" fillId="4" borderId="45" xfId="0" applyFill="1" applyBorder="1" applyAlignment="1" applyProtection="1">
      <alignment horizontal="left" vertical="top" wrapText="1"/>
    </xf>
    <xf numFmtId="0" fontId="11" fillId="3" borderId="44" xfId="0" applyFont="1" applyFill="1" applyBorder="1" applyAlignment="1" applyProtection="1">
      <alignment horizontal="center" vertical="center" wrapText="1" shrinkToFit="1"/>
    </xf>
    <xf numFmtId="0" fontId="11" fillId="3" borderId="22" xfId="0" applyFont="1" applyFill="1" applyBorder="1" applyAlignment="1" applyProtection="1">
      <alignment horizontal="center" vertical="center" wrapText="1" shrinkToFit="1"/>
    </xf>
    <xf numFmtId="0" fontId="11" fillId="3" borderId="45" xfId="0" applyFont="1" applyFill="1" applyBorder="1" applyAlignment="1" applyProtection="1">
      <alignment horizontal="center" vertical="center" wrapText="1" shrinkToFit="1"/>
    </xf>
    <xf numFmtId="0" fontId="11" fillId="3" borderId="46" xfId="0" applyNumberFormat="1" applyFont="1" applyFill="1" applyBorder="1" applyAlignment="1" applyProtection="1">
      <alignment horizontal="center" vertical="center" wrapText="1"/>
    </xf>
    <xf numFmtId="0" fontId="11" fillId="3" borderId="47" xfId="0" applyNumberFormat="1" applyFont="1" applyFill="1" applyBorder="1" applyAlignment="1" applyProtection="1">
      <alignment horizontal="center" vertical="center" wrapText="1"/>
    </xf>
    <xf numFmtId="0" fontId="11" fillId="3" borderId="48" xfId="0" applyNumberFormat="1" applyFont="1" applyFill="1" applyBorder="1" applyAlignment="1" applyProtection="1">
      <alignment horizontal="center" vertical="center" wrapText="1"/>
    </xf>
    <xf numFmtId="0" fontId="0" fillId="4" borderId="91" xfId="0" applyFont="1" applyFill="1" applyBorder="1" applyAlignment="1" applyProtection="1">
      <alignment horizontal="left" vertical="top" wrapText="1"/>
    </xf>
    <xf numFmtId="0" fontId="0" fillId="0" borderId="98" xfId="0" applyFont="1" applyFill="1" applyBorder="1" applyAlignment="1" applyProtection="1">
      <alignment horizontal="center" wrapText="1"/>
    </xf>
    <xf numFmtId="0" fontId="0" fillId="0" borderId="99" xfId="0" applyFont="1" applyFill="1" applyBorder="1" applyAlignment="1" applyProtection="1">
      <alignment horizontal="center" wrapText="1"/>
    </xf>
    <xf numFmtId="0" fontId="0" fillId="0" borderId="100" xfId="0" applyFont="1" applyFill="1" applyBorder="1" applyAlignment="1" applyProtection="1">
      <alignment horizontal="center" wrapText="1"/>
    </xf>
    <xf numFmtId="0" fontId="0" fillId="4" borderId="51"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7" fillId="0" borderId="23" xfId="0" applyFont="1" applyBorder="1" applyAlignment="1" applyProtection="1">
      <alignment horizontal="left" vertical="center" wrapText="1"/>
    </xf>
    <xf numFmtId="0" fontId="7" fillId="0" borderId="7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2" fillId="2" borderId="49" xfId="0" applyNumberFormat="1" applyFont="1" applyFill="1" applyBorder="1" applyAlignment="1" applyProtection="1">
      <alignment horizontal="center" vertical="center" wrapText="1"/>
    </xf>
    <xf numFmtId="0" fontId="2" fillId="2" borderId="76"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3" fontId="2" fillId="2" borderId="49"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left" vertical="center" wrapText="1"/>
      <protection locked="0"/>
    </xf>
    <xf numFmtId="49" fontId="8" fillId="4" borderId="23" xfId="0" applyNumberFormat="1" applyFont="1" applyFill="1" applyBorder="1" applyAlignment="1" applyProtection="1">
      <alignment horizontal="left" vertical="center" wrapText="1"/>
      <protection locked="0"/>
    </xf>
    <xf numFmtId="0" fontId="2" fillId="2" borderId="72"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horizontal="center" vertical="center" wrapText="1"/>
    </xf>
    <xf numFmtId="49" fontId="8" fillId="4" borderId="74" xfId="0" applyNumberFormat="1" applyFont="1" applyFill="1" applyBorder="1" applyAlignment="1" applyProtection="1">
      <alignment horizontal="left" vertical="center" wrapText="1"/>
      <protection locked="0"/>
    </xf>
    <xf numFmtId="49" fontId="8" fillId="4" borderId="75" xfId="0" applyNumberFormat="1" applyFont="1" applyFill="1" applyBorder="1" applyAlignment="1" applyProtection="1">
      <alignment horizontal="left" vertical="center" wrapText="1"/>
      <protection locked="0"/>
    </xf>
    <xf numFmtId="0" fontId="10" fillId="0" borderId="50" xfId="0" applyFont="1" applyBorder="1" applyAlignment="1" applyProtection="1">
      <alignment horizontal="center" vertical="center" wrapText="1"/>
    </xf>
    <xf numFmtId="0" fontId="11" fillId="3" borderId="51" xfId="0" applyFont="1" applyFill="1" applyBorder="1" applyAlignment="1" applyProtection="1">
      <alignment horizontal="center" vertical="center" textRotation="180" wrapText="1" shrinkToFit="1"/>
    </xf>
    <xf numFmtId="0" fontId="11" fillId="3" borderId="52" xfId="0" applyFont="1" applyFill="1" applyBorder="1" applyAlignment="1" applyProtection="1">
      <alignment horizontal="center" vertical="center" textRotation="180" wrapText="1" shrinkToFit="1"/>
    </xf>
    <xf numFmtId="0" fontId="11" fillId="3" borderId="53" xfId="0" applyFont="1" applyFill="1" applyBorder="1" applyAlignment="1" applyProtection="1">
      <alignment horizontal="center" vertical="center" textRotation="180" wrapText="1" shrinkToFit="1"/>
    </xf>
    <xf numFmtId="0" fontId="11" fillId="3" borderId="44" xfId="0" applyFont="1" applyFill="1" applyBorder="1" applyAlignment="1" applyProtection="1">
      <alignment horizontal="center" vertical="center" textRotation="180" wrapText="1" shrinkToFit="1"/>
    </xf>
    <xf numFmtId="0" fontId="11" fillId="3" borderId="22" xfId="0" applyFont="1" applyFill="1" applyBorder="1" applyAlignment="1" applyProtection="1">
      <alignment horizontal="center" vertical="center" textRotation="180" wrapText="1" shrinkToFit="1"/>
    </xf>
    <xf numFmtId="0" fontId="5" fillId="0" borderId="77"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6" fillId="0" borderId="74"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7" fillId="0" borderId="80" xfId="0" applyFont="1" applyBorder="1" applyAlignment="1" applyProtection="1">
      <alignment horizontal="left" vertical="center" wrapText="1"/>
    </xf>
    <xf numFmtId="0" fontId="7" fillId="0" borderId="81" xfId="0" applyFont="1" applyBorder="1" applyAlignment="1" applyProtection="1">
      <alignment horizontal="left" vertical="center" wrapText="1"/>
    </xf>
    <xf numFmtId="0" fontId="7" fillId="0" borderId="82" xfId="0" applyFont="1" applyBorder="1" applyAlignment="1" applyProtection="1">
      <alignment horizontal="left" vertical="center" wrapText="1"/>
    </xf>
    <xf numFmtId="0" fontId="7" fillId="0" borderId="74"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49" fontId="8" fillId="4" borderId="73"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0" fontId="8" fillId="4" borderId="83" xfId="0" applyFont="1" applyFill="1" applyBorder="1" applyAlignment="1" applyProtection="1">
      <alignment horizontal="left" vertical="center" wrapText="1"/>
      <protection locked="0"/>
    </xf>
    <xf numFmtId="0" fontId="8" fillId="4" borderId="84"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8" fillId="5" borderId="23" xfId="0" applyFont="1" applyFill="1" applyBorder="1" applyAlignment="1" applyProtection="1">
      <alignment horizontal="left" vertical="center" wrapText="1"/>
      <protection locked="0"/>
    </xf>
    <xf numFmtId="0" fontId="8" fillId="5" borderId="73"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14" fillId="4" borderId="86" xfId="0" applyFont="1" applyFill="1" applyBorder="1" applyAlignment="1" applyProtection="1">
      <alignment horizontal="left" vertical="top" wrapText="1"/>
      <protection locked="0"/>
    </xf>
    <xf numFmtId="0" fontId="14" fillId="4" borderId="90" xfId="0" applyFont="1" applyFill="1" applyBorder="1" applyAlignment="1" applyProtection="1">
      <alignment horizontal="left" vertical="top" wrapText="1"/>
      <protection locked="0"/>
    </xf>
    <xf numFmtId="0" fontId="14" fillId="4" borderId="68"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0" fillId="0" borderId="63" xfId="0" applyFont="1" applyFill="1" applyBorder="1" applyAlignment="1" applyProtection="1">
      <alignment horizontal="center" wrapText="1"/>
    </xf>
    <xf numFmtId="0" fontId="0" fillId="0" borderId="65" xfId="0" applyFont="1" applyFill="1" applyBorder="1" applyAlignment="1" applyProtection="1">
      <alignment horizontal="center" wrapText="1"/>
    </xf>
    <xf numFmtId="0" fontId="14" fillId="4" borderId="86" xfId="0" applyFont="1" applyFill="1" applyBorder="1" applyAlignment="1" applyProtection="1">
      <alignment horizontal="left" wrapText="1"/>
      <protection locked="0"/>
    </xf>
    <xf numFmtId="0" fontId="14" fillId="4" borderId="87" xfId="0" applyFont="1" applyFill="1" applyBorder="1" applyAlignment="1" applyProtection="1">
      <alignment horizontal="left" wrapText="1"/>
      <protection locked="0"/>
    </xf>
    <xf numFmtId="0" fontId="14" fillId="4" borderId="68" xfId="0" applyFont="1" applyFill="1" applyBorder="1" applyAlignment="1" applyProtection="1">
      <alignment horizontal="left" wrapText="1"/>
      <protection locked="0"/>
    </xf>
    <xf numFmtId="0" fontId="14" fillId="4" borderId="69" xfId="0" applyFont="1" applyFill="1" applyBorder="1" applyAlignment="1" applyProtection="1">
      <alignment horizontal="left" wrapText="1"/>
      <protection locked="0"/>
    </xf>
    <xf numFmtId="0" fontId="14" fillId="4" borderId="88" xfId="0" applyFont="1" applyFill="1" applyBorder="1" applyAlignment="1" applyProtection="1">
      <alignment horizontal="left" wrapText="1"/>
      <protection locked="0"/>
    </xf>
    <xf numFmtId="0" fontId="14" fillId="4" borderId="89" xfId="0" applyFont="1" applyFill="1" applyBorder="1" applyAlignment="1" applyProtection="1">
      <alignment horizontal="left" wrapText="1"/>
      <protection locked="0"/>
    </xf>
    <xf numFmtId="0" fontId="14" fillId="4" borderId="44" xfId="0" applyFont="1" applyFill="1" applyBorder="1" applyAlignment="1" applyProtection="1">
      <alignment horizontal="left" vertical="top" wrapText="1"/>
      <protection locked="0"/>
    </xf>
    <xf numFmtId="0" fontId="14" fillId="4" borderId="22" xfId="0" applyFont="1" applyFill="1" applyBorder="1" applyAlignment="1" applyProtection="1">
      <alignment horizontal="left" vertical="top" wrapText="1"/>
      <protection locked="0"/>
    </xf>
    <xf numFmtId="0" fontId="14" fillId="4" borderId="45" xfId="0" applyFont="1" applyFill="1" applyBorder="1" applyAlignment="1" applyProtection="1">
      <alignment horizontal="left" vertical="top" wrapText="1"/>
      <protection locked="0"/>
    </xf>
    <xf numFmtId="0" fontId="14" fillId="4" borderId="87" xfId="0" applyFont="1" applyFill="1" applyBorder="1" applyAlignment="1" applyProtection="1">
      <alignment horizontal="left" vertical="top" wrapText="1"/>
      <protection locked="0"/>
    </xf>
    <xf numFmtId="0" fontId="14" fillId="4" borderId="69" xfId="0" applyFont="1" applyFill="1" applyBorder="1" applyAlignment="1" applyProtection="1">
      <alignment horizontal="left" vertical="top" wrapText="1"/>
      <protection locked="0"/>
    </xf>
    <xf numFmtId="0" fontId="14" fillId="4" borderId="88" xfId="0" applyFont="1" applyFill="1" applyBorder="1" applyAlignment="1" applyProtection="1">
      <alignment horizontal="left" vertical="top" wrapText="1"/>
      <protection locked="0"/>
    </xf>
    <xf numFmtId="0" fontId="14" fillId="4" borderId="89" xfId="0" applyFont="1" applyFill="1" applyBorder="1" applyAlignment="1" applyProtection="1">
      <alignment horizontal="left" vertical="top" wrapText="1"/>
      <protection locked="0"/>
    </xf>
    <xf numFmtId="0" fontId="10" fillId="0" borderId="8" xfId="0" applyFont="1" applyBorder="1" applyAlignment="1" applyProtection="1">
      <alignment horizontal="center" vertical="center" wrapText="1"/>
      <protection locked="0"/>
    </xf>
    <xf numFmtId="0" fontId="2" fillId="2" borderId="11" xfId="0" applyFont="1" applyFill="1" applyBorder="1" applyAlignment="1" applyProtection="1">
      <alignment horizontal="right" vertical="center"/>
      <protection locked="0"/>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2" fillId="0" borderId="0" xfId="0" applyFont="1" applyFill="1" applyBorder="1" applyAlignment="1">
      <alignment horizontal="left" wrapText="1"/>
    </xf>
    <xf numFmtId="0" fontId="14" fillId="0" borderId="22" xfId="0" applyFont="1" applyBorder="1" applyAlignment="1">
      <alignment horizontal="center" vertical="top" wrapText="1"/>
    </xf>
    <xf numFmtId="0" fontId="10" fillId="0" borderId="8" xfId="0" applyFont="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12" fillId="5" borderId="5"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protection locked="0"/>
    </xf>
    <xf numFmtId="0" fontId="0" fillId="0" borderId="66" xfId="0" applyFont="1" applyBorder="1" applyAlignment="1">
      <alignment horizontal="center" vertical="top" wrapText="1"/>
    </xf>
    <xf numFmtId="0" fontId="14" fillId="0" borderId="67" xfId="0" applyFont="1" applyBorder="1" applyAlignment="1">
      <alignment horizontal="center" vertical="top" wrapText="1"/>
    </xf>
    <xf numFmtId="0" fontId="14" fillId="0" borderId="92" xfId="0" applyFont="1" applyBorder="1" applyAlignment="1">
      <alignment horizontal="center" vertical="top" wrapText="1"/>
    </xf>
    <xf numFmtId="0" fontId="14" fillId="0" borderId="93" xfId="0" applyFont="1" applyBorder="1" applyAlignment="1">
      <alignment horizontal="center" vertical="top" wrapText="1"/>
    </xf>
    <xf numFmtId="1" fontId="14" fillId="4" borderId="66" xfId="0" applyNumberFormat="1" applyFont="1" applyFill="1" applyBorder="1" applyAlignment="1" applyProtection="1">
      <alignment horizontal="center" wrapText="1"/>
      <protection locked="0"/>
    </xf>
    <xf numFmtId="1" fontId="14" fillId="4" borderId="67" xfId="0" applyNumberFormat="1" applyFont="1" applyFill="1" applyBorder="1" applyAlignment="1" applyProtection="1">
      <alignment horizontal="center" wrapText="1"/>
      <protection locked="0"/>
    </xf>
    <xf numFmtId="1" fontId="14" fillId="4" borderId="68" xfId="0" applyNumberFormat="1" applyFont="1" applyFill="1" applyBorder="1" applyAlignment="1" applyProtection="1">
      <alignment horizontal="center" wrapText="1"/>
      <protection locked="0"/>
    </xf>
    <xf numFmtId="1" fontId="14" fillId="4" borderId="69" xfId="0" applyNumberFormat="1" applyFont="1" applyFill="1" applyBorder="1" applyAlignment="1" applyProtection="1">
      <alignment horizontal="center" wrapText="1"/>
      <protection locked="0"/>
    </xf>
    <xf numFmtId="1" fontId="14" fillId="4" borderId="92" xfId="0" applyNumberFormat="1" applyFont="1" applyFill="1" applyBorder="1" applyAlignment="1" applyProtection="1">
      <alignment horizontal="center" wrapText="1"/>
      <protection locked="0"/>
    </xf>
    <xf numFmtId="1" fontId="14" fillId="4" borderId="93" xfId="0" applyNumberFormat="1" applyFont="1" applyFill="1" applyBorder="1" applyAlignment="1" applyProtection="1">
      <alignment horizontal="center" wrapText="1"/>
      <protection locked="0"/>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16" fmlaLink="#REF!" fmlaRange="$L$6:$L$9" sel="0" val="0"/>
</file>

<file path=xl/ctrlProps/ctrlProp10.xml><?xml version="1.0" encoding="utf-8"?>
<formControlPr xmlns="http://schemas.microsoft.com/office/spreadsheetml/2009/9/main" objectType="Drop" dropStyle="combo" dx="16" fmlaLink="#REF!" fmlaRange="$K$6:$K$9" sel="2" val="0"/>
</file>

<file path=xl/ctrlProps/ctrlProp100.xml><?xml version="1.0" encoding="utf-8"?>
<formControlPr xmlns="http://schemas.microsoft.com/office/spreadsheetml/2009/9/main" objectType="Drop" dropStyle="combo" dx="16" fmlaLink="#REF!" fmlaRange="$L$6:$L$9" sel="3" val="0"/>
</file>

<file path=xl/ctrlProps/ctrlProp101.xml><?xml version="1.0" encoding="utf-8"?>
<formControlPr xmlns="http://schemas.microsoft.com/office/spreadsheetml/2009/9/main" objectType="Drop" dropStyle="combo" dx="16" fmlaLink="#REF!" fmlaRange="$K$6:$K$9" sel="2" val="0"/>
</file>

<file path=xl/ctrlProps/ctrlProp102.xml><?xml version="1.0" encoding="utf-8"?>
<formControlPr xmlns="http://schemas.microsoft.com/office/spreadsheetml/2009/9/main" objectType="Drop" dropStyle="combo" dx="16" fmlaLink="#REF!" fmlaRange="$L$6:$L$9" sel="2" val="0"/>
</file>

<file path=xl/ctrlProps/ctrlProp103.xml><?xml version="1.0" encoding="utf-8"?>
<formControlPr xmlns="http://schemas.microsoft.com/office/spreadsheetml/2009/9/main" objectType="Drop" dropStyle="combo" dx="16" fmlaLink="#REF!" fmlaRange="$K$6:$K$9" sel="2" val="0"/>
</file>

<file path=xl/ctrlProps/ctrlProp104.xml><?xml version="1.0" encoding="utf-8"?>
<formControlPr xmlns="http://schemas.microsoft.com/office/spreadsheetml/2009/9/main" objectType="Drop" dropStyle="combo" dx="16" fmlaLink="#REF!" fmlaRange="$L$6:$L$9" sel="0" val="0"/>
</file>

<file path=xl/ctrlProps/ctrlProp105.xml><?xml version="1.0" encoding="utf-8"?>
<formControlPr xmlns="http://schemas.microsoft.com/office/spreadsheetml/2009/9/main" objectType="Drop" dropStyle="combo" dx="16" fmlaLink="#REF!" fmlaRange="$K$6:$K$9" sel="0" val="0"/>
</file>

<file path=xl/ctrlProps/ctrlProp106.xml><?xml version="1.0" encoding="utf-8"?>
<formControlPr xmlns="http://schemas.microsoft.com/office/spreadsheetml/2009/9/main" objectType="Drop" dropStyle="combo" dx="16" fmlaLink="#REF!" fmlaRange="$L$6:$L$9" sel="0" val="0"/>
</file>

<file path=xl/ctrlProps/ctrlProp107.xml><?xml version="1.0" encoding="utf-8"?>
<formControlPr xmlns="http://schemas.microsoft.com/office/spreadsheetml/2009/9/main" objectType="Drop" dropStyle="combo" dx="16" fmlaLink="#REF!" fmlaRange="$K$6:$K$9" sel="0" val="0"/>
</file>

<file path=xl/ctrlProps/ctrlProp108.xml><?xml version="1.0" encoding="utf-8"?>
<formControlPr xmlns="http://schemas.microsoft.com/office/spreadsheetml/2009/9/main" objectType="Drop" dropStyle="combo" dx="16" fmlaLink="#REF!" fmlaRange="$L$6:$L$9" sel="0" val="0"/>
</file>

<file path=xl/ctrlProps/ctrlProp109.xml><?xml version="1.0" encoding="utf-8"?>
<formControlPr xmlns="http://schemas.microsoft.com/office/spreadsheetml/2009/9/main" objectType="Drop" dropStyle="combo" dx="16" fmlaLink="#REF!" fmlaRange="$K$6:$K$9" sel="0" val="0"/>
</file>

<file path=xl/ctrlProps/ctrlProp11.xml><?xml version="1.0" encoding="utf-8"?>
<formControlPr xmlns="http://schemas.microsoft.com/office/spreadsheetml/2009/9/main" objectType="Drop" dropStyle="combo" dx="16" fmlaLink="#REF!" fmlaRange="#REF!" sel="0" val="0"/>
</file>

<file path=xl/ctrlProps/ctrlProp110.xml><?xml version="1.0" encoding="utf-8"?>
<formControlPr xmlns="http://schemas.microsoft.com/office/spreadsheetml/2009/9/main" objectType="Drop" dropStyle="combo" dx="16" fmlaLink="#REF!" fmlaRange="$L$6:$L$9" sel="0" val="0"/>
</file>

<file path=xl/ctrlProps/ctrlProp111.xml><?xml version="1.0" encoding="utf-8"?>
<formControlPr xmlns="http://schemas.microsoft.com/office/spreadsheetml/2009/9/main" objectType="Drop" dropStyle="combo" dx="16" fmlaLink="#REF!" fmlaRange="$K$6:$K$9" sel="0" val="0"/>
</file>

<file path=xl/ctrlProps/ctrlProp112.xml><?xml version="1.0" encoding="utf-8"?>
<formControlPr xmlns="http://schemas.microsoft.com/office/spreadsheetml/2009/9/main" objectType="Drop" dropStyle="combo" dx="16" fmlaLink="#REF!" fmlaRange="$L$6:$L$9" sel="0" val="0"/>
</file>

<file path=xl/ctrlProps/ctrlProp113.xml><?xml version="1.0" encoding="utf-8"?>
<formControlPr xmlns="http://schemas.microsoft.com/office/spreadsheetml/2009/9/main" objectType="Drop" dropStyle="combo" dx="16" fmlaLink="#REF!" fmlaRange="$K$6:$K$9" sel="0" val="0"/>
</file>

<file path=xl/ctrlProps/ctrlProp114.xml><?xml version="1.0" encoding="utf-8"?>
<formControlPr xmlns="http://schemas.microsoft.com/office/spreadsheetml/2009/9/main" objectType="Drop" dropStyle="combo" dx="16" fmlaLink="#REF!" fmlaRange="$L$6:$L$9" sel="0" val="0"/>
</file>

<file path=xl/ctrlProps/ctrlProp115.xml><?xml version="1.0" encoding="utf-8"?>
<formControlPr xmlns="http://schemas.microsoft.com/office/spreadsheetml/2009/9/main" objectType="Drop" dropStyle="combo" dx="16" fmlaLink="#REF!" fmlaRange="$K$6:$K$9" sel="0" val="0"/>
</file>

<file path=xl/ctrlProps/ctrlProp116.xml><?xml version="1.0" encoding="utf-8"?>
<formControlPr xmlns="http://schemas.microsoft.com/office/spreadsheetml/2009/9/main" objectType="Drop" dropStyle="combo" dx="16" fmlaLink="#REF!" fmlaRange="$L$6:$L$9" sel="0" val="0"/>
</file>

<file path=xl/ctrlProps/ctrlProp117.xml><?xml version="1.0" encoding="utf-8"?>
<formControlPr xmlns="http://schemas.microsoft.com/office/spreadsheetml/2009/9/main" objectType="Drop" dropStyle="combo" dx="16" fmlaLink="#REF!" fmlaRange="$K$6:$K$9" sel="0" val="0"/>
</file>

<file path=xl/ctrlProps/ctrlProp118.xml><?xml version="1.0" encoding="utf-8"?>
<formControlPr xmlns="http://schemas.microsoft.com/office/spreadsheetml/2009/9/main" objectType="Drop" dropStyle="combo" dx="16" fmlaLink="#REF!" fmlaRange="$L$6:$L$9" sel="2" val="0"/>
</file>

<file path=xl/ctrlProps/ctrlProp119.xml><?xml version="1.0" encoding="utf-8"?>
<formControlPr xmlns="http://schemas.microsoft.com/office/spreadsheetml/2009/9/main" objectType="Drop" dropStyle="combo" dx="16" fmlaLink="#REF!" fmlaRange="$K$6:$K$9" sel="0" val="0"/>
</file>

<file path=xl/ctrlProps/ctrlProp12.xml><?xml version="1.0" encoding="utf-8"?>
<formControlPr xmlns="http://schemas.microsoft.com/office/spreadsheetml/2009/9/main" objectType="Drop" dropStyle="combo" dx="16" fmlaLink="#REF!" fmlaRange="$K$6:$K$9" sel="2" val="0"/>
</file>

<file path=xl/ctrlProps/ctrlProp120.xml><?xml version="1.0" encoding="utf-8"?>
<formControlPr xmlns="http://schemas.microsoft.com/office/spreadsheetml/2009/9/main" objectType="Drop" dropStyle="combo" dx="16" fmlaLink="#REF!" fmlaRange="$L$6:$L$9" sel="0" val="0"/>
</file>

<file path=xl/ctrlProps/ctrlProp121.xml><?xml version="1.0" encoding="utf-8"?>
<formControlPr xmlns="http://schemas.microsoft.com/office/spreadsheetml/2009/9/main" objectType="Drop" dropStyle="combo" dx="16" fmlaLink="#REF!" fmlaRange="$K$6:$K$9" sel="0" val="0"/>
</file>

<file path=xl/ctrlProps/ctrlProp122.xml><?xml version="1.0" encoding="utf-8"?>
<formControlPr xmlns="http://schemas.microsoft.com/office/spreadsheetml/2009/9/main" objectType="Drop" dropStyle="combo" dx="16" fmlaLink="#REF!" fmlaRange="$L$6:$L$9" sel="0" val="0"/>
</file>

<file path=xl/ctrlProps/ctrlProp123.xml><?xml version="1.0" encoding="utf-8"?>
<formControlPr xmlns="http://schemas.microsoft.com/office/spreadsheetml/2009/9/main" objectType="Drop" dropStyle="combo" dx="16" fmlaLink="#REF!" fmlaRange="$K$6:$K$9" sel="0" val="0"/>
</file>

<file path=xl/ctrlProps/ctrlProp124.xml><?xml version="1.0" encoding="utf-8"?>
<formControlPr xmlns="http://schemas.microsoft.com/office/spreadsheetml/2009/9/main" objectType="Drop" dropStyle="combo" dx="16" fmlaLink="#REF!" fmlaRange="$L$6:$L$9" sel="2" val="0"/>
</file>

<file path=xl/ctrlProps/ctrlProp125.xml><?xml version="1.0" encoding="utf-8"?>
<formControlPr xmlns="http://schemas.microsoft.com/office/spreadsheetml/2009/9/main" objectType="Drop" dropStyle="combo" dx="16" fmlaLink="#REF!" fmlaRange="$K$6:$K$9" sel="2" val="0"/>
</file>

<file path=xl/ctrlProps/ctrlProp126.xml><?xml version="1.0" encoding="utf-8"?>
<formControlPr xmlns="http://schemas.microsoft.com/office/spreadsheetml/2009/9/main" objectType="Drop" dropStyle="combo" dx="16" fmlaLink="#REF!" fmlaRange="$L$6:$L$9" sel="0" val="0"/>
</file>

<file path=xl/ctrlProps/ctrlProp127.xml><?xml version="1.0" encoding="utf-8"?>
<formControlPr xmlns="http://schemas.microsoft.com/office/spreadsheetml/2009/9/main" objectType="Drop" dropStyle="combo" dx="16" fmlaLink="#REF!" fmlaRange="$K$6:$K$9" sel="0" val="0"/>
</file>

<file path=xl/ctrlProps/ctrlProp128.xml><?xml version="1.0" encoding="utf-8"?>
<formControlPr xmlns="http://schemas.microsoft.com/office/spreadsheetml/2009/9/main" objectType="Drop" dropStyle="combo" dx="16" fmlaLink="#REF!" fmlaRange="$L$6:$L$9" sel="0" val="0"/>
</file>

<file path=xl/ctrlProps/ctrlProp129.xml><?xml version="1.0" encoding="utf-8"?>
<formControlPr xmlns="http://schemas.microsoft.com/office/spreadsheetml/2009/9/main" objectType="Drop" dropStyle="combo" dx="16" fmlaLink="#REF!" fmlaRange="$K$6:$K$9" sel="0" val="0"/>
</file>

<file path=xl/ctrlProps/ctrlProp13.xml><?xml version="1.0" encoding="utf-8"?>
<formControlPr xmlns="http://schemas.microsoft.com/office/spreadsheetml/2009/9/main" objectType="Drop" dropStyle="combo" dx="16" fmlaLink="#REF!" fmlaRange="$K$6:$K$9" sel="3" val="0"/>
</file>

<file path=xl/ctrlProps/ctrlProp130.xml><?xml version="1.0" encoding="utf-8"?>
<formControlPr xmlns="http://schemas.microsoft.com/office/spreadsheetml/2009/9/main" objectType="Drop" dropStyle="combo" dx="16" fmlaLink="#REF!" fmlaRange="$L$6:$L$9" sel="0" val="0"/>
</file>

<file path=xl/ctrlProps/ctrlProp131.xml><?xml version="1.0" encoding="utf-8"?>
<formControlPr xmlns="http://schemas.microsoft.com/office/spreadsheetml/2009/9/main" objectType="Drop" dropStyle="combo" dx="16" fmlaLink="#REF!" fmlaRange="$K$6:$K$9" sel="0" val="0"/>
</file>

<file path=xl/ctrlProps/ctrlProp132.xml><?xml version="1.0" encoding="utf-8"?>
<formControlPr xmlns="http://schemas.microsoft.com/office/spreadsheetml/2009/9/main" objectType="Drop" dropStyle="combo" dx="16" fmlaLink="#REF!" fmlaRange="$L$6:$L$9" sel="0" val="0"/>
</file>

<file path=xl/ctrlProps/ctrlProp133.xml><?xml version="1.0" encoding="utf-8"?>
<formControlPr xmlns="http://schemas.microsoft.com/office/spreadsheetml/2009/9/main" objectType="Drop" dropStyle="combo" dx="16" fmlaLink="#REF!" fmlaRange="$K$6:$K$9" sel="0" val="0"/>
</file>

<file path=xl/ctrlProps/ctrlProp134.xml><?xml version="1.0" encoding="utf-8"?>
<formControlPr xmlns="http://schemas.microsoft.com/office/spreadsheetml/2009/9/main" objectType="Drop" dropStyle="combo" dx="16" fmlaLink="#REF!" fmlaRange="$L$6:$L$9" sel="0" val="0"/>
</file>

<file path=xl/ctrlProps/ctrlProp135.xml><?xml version="1.0" encoding="utf-8"?>
<formControlPr xmlns="http://schemas.microsoft.com/office/spreadsheetml/2009/9/main" objectType="Drop" dropStyle="combo" dx="16" fmlaLink="#REF!" fmlaRange="$K$6:$K$9" sel="0" val="0"/>
</file>

<file path=xl/ctrlProps/ctrlProp136.xml><?xml version="1.0" encoding="utf-8"?>
<formControlPr xmlns="http://schemas.microsoft.com/office/spreadsheetml/2009/9/main" objectType="Drop" dropStyle="combo" dx="16" fmlaLink="#REF!" fmlaRange="$L$6:$L$9" sel="2" val="0"/>
</file>

<file path=xl/ctrlProps/ctrlProp137.xml><?xml version="1.0" encoding="utf-8"?>
<formControlPr xmlns="http://schemas.microsoft.com/office/spreadsheetml/2009/9/main" objectType="Drop" dropStyle="combo" dx="16" fmlaLink="#REF!" fmlaRange="$K$6:$K$9" sel="0" val="0"/>
</file>

<file path=xl/ctrlProps/ctrlProp138.xml><?xml version="1.0" encoding="utf-8"?>
<formControlPr xmlns="http://schemas.microsoft.com/office/spreadsheetml/2009/9/main" objectType="Drop" dropStyle="combo" dx="16" fmlaLink="#REF!" fmlaRange="$L$6:$L$9" sel="0" val="0"/>
</file>

<file path=xl/ctrlProps/ctrlProp139.xml><?xml version="1.0" encoding="utf-8"?>
<formControlPr xmlns="http://schemas.microsoft.com/office/spreadsheetml/2009/9/main" objectType="Drop" dropStyle="combo" dx="16" fmlaLink="#REF!" fmlaRange="$K$6:$K$9" sel="0" val="0"/>
</file>

<file path=xl/ctrlProps/ctrlProp14.xml><?xml version="1.0" encoding="utf-8"?>
<formControlPr xmlns="http://schemas.microsoft.com/office/spreadsheetml/2009/9/main" objectType="Drop" dropStyle="combo" dx="16" fmlaLink="#REF!" fmlaRange="$K$6:$K$9" sel="2" val="0"/>
</file>

<file path=xl/ctrlProps/ctrlProp140.xml><?xml version="1.0" encoding="utf-8"?>
<formControlPr xmlns="http://schemas.microsoft.com/office/spreadsheetml/2009/9/main" objectType="Drop" dropStyle="combo" dx="16" fmlaLink="#REF!" fmlaRange="$L$6:$L$9" sel="0" val="0"/>
</file>

<file path=xl/ctrlProps/ctrlProp141.xml><?xml version="1.0" encoding="utf-8"?>
<formControlPr xmlns="http://schemas.microsoft.com/office/spreadsheetml/2009/9/main" objectType="Drop" dropStyle="combo" dx="16" fmlaLink="#REF!" fmlaRange="$K$6:$K$9" sel="0" val="0"/>
</file>

<file path=xl/ctrlProps/ctrlProp142.xml><?xml version="1.0" encoding="utf-8"?>
<formControlPr xmlns="http://schemas.microsoft.com/office/spreadsheetml/2009/9/main" objectType="Drop" dropStyle="combo" dx="16" fmlaLink="#REF!" fmlaRange="$L$6:$L$9" sel="2" val="0"/>
</file>

<file path=xl/ctrlProps/ctrlProp143.xml><?xml version="1.0" encoding="utf-8"?>
<formControlPr xmlns="http://schemas.microsoft.com/office/spreadsheetml/2009/9/main" objectType="Drop" dropStyle="combo" dx="16" fmlaLink="#REF!" fmlaRange="$K$6:$K$9" sel="0" val="0"/>
</file>

<file path=xl/ctrlProps/ctrlProp144.xml><?xml version="1.0" encoding="utf-8"?>
<formControlPr xmlns="http://schemas.microsoft.com/office/spreadsheetml/2009/9/main" objectType="Drop" dropStyle="combo" dx="16" fmlaLink="#REF!" fmlaRange="$L$6:$L$9" sel="0" val="0"/>
</file>

<file path=xl/ctrlProps/ctrlProp145.xml><?xml version="1.0" encoding="utf-8"?>
<formControlPr xmlns="http://schemas.microsoft.com/office/spreadsheetml/2009/9/main" objectType="Drop" dropStyle="combo" dx="16" fmlaLink="#REF!" fmlaRange="$K$6:$K$9" sel="0" val="0"/>
</file>

<file path=xl/ctrlProps/ctrlProp146.xml><?xml version="1.0" encoding="utf-8"?>
<formControlPr xmlns="http://schemas.microsoft.com/office/spreadsheetml/2009/9/main" objectType="Drop" dropStyle="combo" dx="16" fmlaLink="#REF!" fmlaRange="$L$6:$L$9" sel="0" val="0"/>
</file>

<file path=xl/ctrlProps/ctrlProp147.xml><?xml version="1.0" encoding="utf-8"?>
<formControlPr xmlns="http://schemas.microsoft.com/office/spreadsheetml/2009/9/main" objectType="Drop" dropStyle="combo" dx="16" fmlaLink="#REF!" fmlaRange="$K$6:$K$9" sel="0" val="0"/>
</file>

<file path=xl/ctrlProps/ctrlProp148.xml><?xml version="1.0" encoding="utf-8"?>
<formControlPr xmlns="http://schemas.microsoft.com/office/spreadsheetml/2009/9/main" objectType="Drop" dropStyle="combo" dx="16" fmlaLink="#REF!" fmlaRange="$L$6:$L$9" sel="2" val="0"/>
</file>

<file path=xl/ctrlProps/ctrlProp149.xml><?xml version="1.0" encoding="utf-8"?>
<formControlPr xmlns="http://schemas.microsoft.com/office/spreadsheetml/2009/9/main" objectType="Drop" dropStyle="combo" dx="16" fmlaLink="#REF!" fmlaRange="$K$6:$K$9" sel="0" val="0"/>
</file>

<file path=xl/ctrlProps/ctrlProp15.xml><?xml version="1.0" encoding="utf-8"?>
<formControlPr xmlns="http://schemas.microsoft.com/office/spreadsheetml/2009/9/main" objectType="Drop" dropStyle="combo" dx="16" fmlaLink="#REF!" fmlaRange="$K$6:$K$9" sel="4" val="0"/>
</file>

<file path=xl/ctrlProps/ctrlProp150.xml><?xml version="1.0" encoding="utf-8"?>
<formControlPr xmlns="http://schemas.microsoft.com/office/spreadsheetml/2009/9/main" objectType="Drop" dropStyle="combo" dx="16" fmlaLink="#REF!" fmlaRange="$K$6:$K$9" sel="0" val="0"/>
</file>

<file path=xl/ctrlProps/ctrlProp151.xml><?xml version="1.0" encoding="utf-8"?>
<formControlPr xmlns="http://schemas.microsoft.com/office/spreadsheetml/2009/9/main" objectType="Drop" dropStyle="combo" dx="16" fmlaLink="#REF!" fmlaRange="$K$6:$K$9" sel="0" val="0"/>
</file>

<file path=xl/ctrlProps/ctrlProp152.xml><?xml version="1.0" encoding="utf-8"?>
<formControlPr xmlns="http://schemas.microsoft.com/office/spreadsheetml/2009/9/main" objectType="Drop" dropStyle="combo" dx="16" fmlaLink="#REF!" fmlaRange="$K$6:$K$9" sel="0" val="0"/>
</file>

<file path=xl/ctrlProps/ctrlProp153.xml><?xml version="1.0" encoding="utf-8"?>
<formControlPr xmlns="http://schemas.microsoft.com/office/spreadsheetml/2009/9/main" objectType="Drop" dropStyle="combo" dx="16" fmlaLink="#REF!" fmlaRange="$K$6:$K$9" sel="0" val="0"/>
</file>

<file path=xl/ctrlProps/ctrlProp154.xml><?xml version="1.0" encoding="utf-8"?>
<formControlPr xmlns="http://schemas.microsoft.com/office/spreadsheetml/2009/9/main" objectType="Drop" dropStyle="combo" dx="16" fmlaLink="#REF!" fmlaRange="$K$6:$K$9" sel="0" val="0"/>
</file>

<file path=xl/ctrlProps/ctrlProp155.xml><?xml version="1.0" encoding="utf-8"?>
<formControlPr xmlns="http://schemas.microsoft.com/office/spreadsheetml/2009/9/main" objectType="Drop" dropStyle="combo" dx="16" fmlaLink="#REF!" fmlaRange="$L$6:$L$9" sel="0" val="0"/>
</file>

<file path=xl/ctrlProps/ctrlProp156.xml><?xml version="1.0" encoding="utf-8"?>
<formControlPr xmlns="http://schemas.microsoft.com/office/spreadsheetml/2009/9/main" objectType="Drop" dropStyle="combo" dx="16" fmlaLink="#REF!" fmlaRange="$K$6:$K$9" sel="0" val="0"/>
</file>

<file path=xl/ctrlProps/ctrlProp157.xml><?xml version="1.0" encoding="utf-8"?>
<formControlPr xmlns="http://schemas.microsoft.com/office/spreadsheetml/2009/9/main" objectType="Drop" dropStyle="combo" dx="16" fmlaLink="#REF!" fmlaRange="$L$6:$L$9" sel="0" val="0"/>
</file>

<file path=xl/ctrlProps/ctrlProp158.xml><?xml version="1.0" encoding="utf-8"?>
<formControlPr xmlns="http://schemas.microsoft.com/office/spreadsheetml/2009/9/main" objectType="Drop" dropStyle="combo" dx="16" fmlaLink="#REF!" fmlaRange="$K$6:$K$9" sel="0" val="0"/>
</file>

<file path=xl/ctrlProps/ctrlProp159.xml><?xml version="1.0" encoding="utf-8"?>
<formControlPr xmlns="http://schemas.microsoft.com/office/spreadsheetml/2009/9/main" objectType="Drop" dropStyle="combo" dx="16" fmlaLink="#REF!" fmlaRange="$L$6:$L$9" sel="0" val="0"/>
</file>

<file path=xl/ctrlProps/ctrlProp16.xml><?xml version="1.0" encoding="utf-8"?>
<formControlPr xmlns="http://schemas.microsoft.com/office/spreadsheetml/2009/9/main" objectType="Drop" dropStyle="combo" dx="16" fmlaLink="#REF!" fmlaRange="$K$6:$K$9" sel="2" val="0"/>
</file>

<file path=xl/ctrlProps/ctrlProp160.xml><?xml version="1.0" encoding="utf-8"?>
<formControlPr xmlns="http://schemas.microsoft.com/office/spreadsheetml/2009/9/main" objectType="Drop" dropStyle="combo" dx="16" fmlaLink="#REF!" fmlaRange="$K$6:$K$9" sel="0" val="0"/>
</file>

<file path=xl/ctrlProps/ctrlProp161.xml><?xml version="1.0" encoding="utf-8"?>
<formControlPr xmlns="http://schemas.microsoft.com/office/spreadsheetml/2009/9/main" objectType="Drop" dropStyle="combo" dx="16" fmlaLink="#REF!" fmlaRange="$L$6:$L$9" sel="0" val="0"/>
</file>

<file path=xl/ctrlProps/ctrlProp162.xml><?xml version="1.0" encoding="utf-8"?>
<formControlPr xmlns="http://schemas.microsoft.com/office/spreadsheetml/2009/9/main" objectType="Drop" dropStyle="combo" dx="16" fmlaLink="#REF!" fmlaRange="$K$6:$K$9" sel="0" val="0"/>
</file>

<file path=xl/ctrlProps/ctrlProp163.xml><?xml version="1.0" encoding="utf-8"?>
<formControlPr xmlns="http://schemas.microsoft.com/office/spreadsheetml/2009/9/main" objectType="Drop" dropStyle="combo" dx="16" fmlaLink="#REF!" fmlaRange="$L$6:$L$9" sel="2" val="0"/>
</file>

<file path=xl/ctrlProps/ctrlProp164.xml><?xml version="1.0" encoding="utf-8"?>
<formControlPr xmlns="http://schemas.microsoft.com/office/spreadsheetml/2009/9/main" objectType="Drop" dropStyle="combo" dx="16" fmlaLink="#REF!" fmlaRange="$K$6:$K$9" sel="0" val="0"/>
</file>

<file path=xl/ctrlProps/ctrlProp165.xml><?xml version="1.0" encoding="utf-8"?>
<formControlPr xmlns="http://schemas.microsoft.com/office/spreadsheetml/2009/9/main" objectType="Drop" dropStyle="combo" dx="16" fmlaLink="$C$16" fmlaRange="$L$6:$L$9" sel="2" val="0"/>
</file>

<file path=xl/ctrlProps/ctrlProp166.xml><?xml version="1.0" encoding="utf-8"?>
<formControlPr xmlns="http://schemas.microsoft.com/office/spreadsheetml/2009/9/main" objectType="Drop" dropStyle="combo" dx="16" fmlaLink="$C$22" fmlaRange="$L$6:$L$9" sel="1" val="0"/>
</file>

<file path=xl/ctrlProps/ctrlProp167.xml><?xml version="1.0" encoding="utf-8"?>
<formControlPr xmlns="http://schemas.microsoft.com/office/spreadsheetml/2009/9/main" objectType="Drop" dropStyle="combo" dx="16" fmlaLink="$C$25" fmlaRange="$L$6:$L$9" sel="2" val="0"/>
</file>

<file path=xl/ctrlProps/ctrlProp168.xml><?xml version="1.0" encoding="utf-8"?>
<formControlPr xmlns="http://schemas.microsoft.com/office/spreadsheetml/2009/9/main" objectType="Drop" dropStyle="combo" dx="16" fmlaLink="$C$28" fmlaRange="$L$6:$L$9" sel="2" val="0"/>
</file>

<file path=xl/ctrlProps/ctrlProp169.xml><?xml version="1.0" encoding="utf-8"?>
<formControlPr xmlns="http://schemas.microsoft.com/office/spreadsheetml/2009/9/main" objectType="Drop" dropStyle="combo" dx="16" fmlaLink="$C$31" fmlaRange="$L$6:$L$9" sel="2" val="0"/>
</file>

<file path=xl/ctrlProps/ctrlProp17.xml><?xml version="1.0" encoding="utf-8"?>
<formControlPr xmlns="http://schemas.microsoft.com/office/spreadsheetml/2009/9/main" objectType="Drop" dropStyle="combo" dx="16" fmlaLink="#REF!" fmlaRange="$K$6:$K$9" sel="0" val="0"/>
</file>

<file path=xl/ctrlProps/ctrlProp170.xml><?xml version="1.0" encoding="utf-8"?>
<formControlPr xmlns="http://schemas.microsoft.com/office/spreadsheetml/2009/9/main" objectType="Drop" dropStyle="combo" dx="16" fmlaLink="$C$16" fmlaRange="$L$6:$L$9" sel="2" val="0"/>
</file>

<file path=xl/ctrlProps/ctrlProp171.xml><?xml version="1.0" encoding="utf-8"?>
<formControlPr xmlns="http://schemas.microsoft.com/office/spreadsheetml/2009/9/main" objectType="Drop" dropStyle="combo" dx="16" fmlaLink="$C$14" fmlaRange="$K$6:$K$9" sel="3" val="0"/>
</file>

<file path=xl/ctrlProps/ctrlProp172.xml><?xml version="1.0" encoding="utf-8"?>
<formControlPr xmlns="http://schemas.microsoft.com/office/spreadsheetml/2009/9/main" objectType="Drop" dropStyle="combo" dx="16" fmlaLink="$C$22" fmlaRange="$L$6:$L$9" sel="1" val="0"/>
</file>

<file path=xl/ctrlProps/ctrlProp173.xml><?xml version="1.0" encoding="utf-8"?>
<formControlPr xmlns="http://schemas.microsoft.com/office/spreadsheetml/2009/9/main" objectType="Drop" dropStyle="combo" dx="16" fmlaLink="$C$20" fmlaRange="$K$6:$K$9" sel="2" val="0"/>
</file>

<file path=xl/ctrlProps/ctrlProp174.xml><?xml version="1.0" encoding="utf-8"?>
<formControlPr xmlns="http://schemas.microsoft.com/office/spreadsheetml/2009/9/main" objectType="Drop" dropStyle="combo" dx="16" fmlaLink="$C$25" fmlaRange="$L$6:$L$9" sel="2" val="0"/>
</file>

<file path=xl/ctrlProps/ctrlProp175.xml><?xml version="1.0" encoding="utf-8"?>
<formControlPr xmlns="http://schemas.microsoft.com/office/spreadsheetml/2009/9/main" objectType="Drop" dropStyle="combo" dx="16" fmlaLink="$C$23" fmlaRange="$K$6:$K$9" sel="4" val="0"/>
</file>

<file path=xl/ctrlProps/ctrlProp176.xml><?xml version="1.0" encoding="utf-8"?>
<formControlPr xmlns="http://schemas.microsoft.com/office/spreadsheetml/2009/9/main" objectType="Drop" dropStyle="combo" dx="16" fmlaLink="$C$28" fmlaRange="$L$6:$L$9" sel="2" val="0"/>
</file>

<file path=xl/ctrlProps/ctrlProp177.xml><?xml version="1.0" encoding="utf-8"?>
<formControlPr xmlns="http://schemas.microsoft.com/office/spreadsheetml/2009/9/main" objectType="Drop" dropStyle="combo" dx="16" fmlaLink="$C$26" fmlaRange="$K$6:$K$9" sel="2" val="0"/>
</file>

<file path=xl/ctrlProps/ctrlProp178.xml><?xml version="1.0" encoding="utf-8"?>
<formControlPr xmlns="http://schemas.microsoft.com/office/spreadsheetml/2009/9/main" objectType="Drop" dropStyle="combo" dx="16" fmlaLink="$C$31" fmlaRange="$L$6:$L$9" sel="2" val="0"/>
</file>

<file path=xl/ctrlProps/ctrlProp179.xml><?xml version="1.0" encoding="utf-8"?>
<formControlPr xmlns="http://schemas.microsoft.com/office/spreadsheetml/2009/9/main" objectType="Drop" dropStyle="combo" dx="16" fmlaLink="$C$29" fmlaRange="$K$6:$K$9" sel="2" val="0"/>
</file>

<file path=xl/ctrlProps/ctrlProp18.xml><?xml version="1.0" encoding="utf-8"?>
<formControlPr xmlns="http://schemas.microsoft.com/office/spreadsheetml/2009/9/main" objectType="Drop" dropStyle="combo" dx="16" fmlaLink="#REF!" fmlaRange="$L$6:$L$9" sel="0" val="0"/>
</file>

<file path=xl/ctrlProps/ctrlProp180.xml><?xml version="1.0" encoding="utf-8"?>
<formControlPr xmlns="http://schemas.microsoft.com/office/spreadsheetml/2009/9/main" objectType="Drop" dropStyle="combo" dx="16" fmlaLink="$C$19" fmlaRange="$L$6:$L$9" sel="2" val="0"/>
</file>

<file path=xl/ctrlProps/ctrlProp181.xml><?xml version="1.0" encoding="utf-8"?>
<formControlPr xmlns="http://schemas.microsoft.com/office/spreadsheetml/2009/9/main" objectType="Drop" dropStyle="combo" dx="16" fmlaLink="$C$17" fmlaRange="$K$6:$K$9" sel="2" val="0"/>
</file>

<file path=xl/ctrlProps/ctrlProp182.xml><?xml version="1.0" encoding="utf-8"?>
<formControlPr xmlns="http://schemas.microsoft.com/office/spreadsheetml/2009/9/main" objectType="Drop" dropStyle="combo" dx="16" fmlaLink="$C$16" fmlaRange="$L$6:$L$9" sel="2" val="0"/>
</file>

<file path=xl/ctrlProps/ctrlProp183.xml><?xml version="1.0" encoding="utf-8"?>
<formControlPr xmlns="http://schemas.microsoft.com/office/spreadsheetml/2009/9/main" objectType="Drop" dropStyle="combo" dx="16" fmlaLink="$C$14" fmlaRange="$K$6:$K$9" sel="3" val="0"/>
</file>

<file path=xl/ctrlProps/ctrlProp184.xml><?xml version="1.0" encoding="utf-8"?>
<formControlPr xmlns="http://schemas.microsoft.com/office/spreadsheetml/2009/9/main" objectType="Drop" dropStyle="combo" dx="16" fmlaLink="$C$22" fmlaRange="$L$6:$L$9" sel="1" val="0"/>
</file>

<file path=xl/ctrlProps/ctrlProp185.xml><?xml version="1.0" encoding="utf-8"?>
<formControlPr xmlns="http://schemas.microsoft.com/office/spreadsheetml/2009/9/main" objectType="Drop" dropStyle="combo" dx="16" fmlaLink="$C$20" fmlaRange="$K$6:$K$9" sel="2" val="0"/>
</file>

<file path=xl/ctrlProps/ctrlProp186.xml><?xml version="1.0" encoding="utf-8"?>
<formControlPr xmlns="http://schemas.microsoft.com/office/spreadsheetml/2009/9/main" objectType="Drop" dropStyle="combo" dx="16" fmlaLink="$C$25" fmlaRange="$L$6:$L$9" sel="2" val="0"/>
</file>

<file path=xl/ctrlProps/ctrlProp187.xml><?xml version="1.0" encoding="utf-8"?>
<formControlPr xmlns="http://schemas.microsoft.com/office/spreadsheetml/2009/9/main" objectType="Drop" dropStyle="combo" dx="16" fmlaLink="$C$23" fmlaRange="$K$6:$K$9" sel="4" val="0"/>
</file>

<file path=xl/ctrlProps/ctrlProp188.xml><?xml version="1.0" encoding="utf-8"?>
<formControlPr xmlns="http://schemas.microsoft.com/office/spreadsheetml/2009/9/main" objectType="Drop" dropStyle="combo" dx="16" fmlaLink="$C$19" fmlaRange="$L$6:$L$9" sel="2" val="0"/>
</file>

<file path=xl/ctrlProps/ctrlProp189.xml><?xml version="1.0" encoding="utf-8"?>
<formControlPr xmlns="http://schemas.microsoft.com/office/spreadsheetml/2009/9/main" objectType="Drop" dropStyle="combo" dx="16" fmlaLink="$C$17" fmlaRange="$K$6:$K$9" sel="2" val="0"/>
</file>

<file path=xl/ctrlProps/ctrlProp19.xml><?xml version="1.0" encoding="utf-8"?>
<formControlPr xmlns="http://schemas.microsoft.com/office/spreadsheetml/2009/9/main" objectType="Drop" dropStyle="combo" dx="16" fmlaLink="#REF!" fmlaRange="$K$6:$K$9" sel="0" val="0"/>
</file>

<file path=xl/ctrlProps/ctrlProp190.xml><?xml version="1.0" encoding="utf-8"?>
<formControlPr xmlns="http://schemas.microsoft.com/office/spreadsheetml/2009/9/main" objectType="Drop" dropStyle="combo" dx="16" fmlaLink="$C$16" fmlaRange="$L$6:$L$9" sel="2" val="0"/>
</file>

<file path=xl/ctrlProps/ctrlProp191.xml><?xml version="1.0" encoding="utf-8"?>
<formControlPr xmlns="http://schemas.microsoft.com/office/spreadsheetml/2009/9/main" objectType="Drop" dropStyle="combo" dx="16" fmlaLink="$C$14" fmlaRange="$K$6:$K$9" sel="3" val="0"/>
</file>

<file path=xl/ctrlProps/ctrlProp192.xml><?xml version="1.0" encoding="utf-8"?>
<formControlPr xmlns="http://schemas.microsoft.com/office/spreadsheetml/2009/9/main" objectType="Drop" dropStyle="combo" dx="16" fmlaLink="$C$16" fmlaRange="$L$6:$L$9" sel="2" val="0"/>
</file>

<file path=xl/ctrlProps/ctrlProp193.xml><?xml version="1.0" encoding="utf-8"?>
<formControlPr xmlns="http://schemas.microsoft.com/office/spreadsheetml/2009/9/main" objectType="Drop" dropStyle="combo" dx="16" fmlaLink="$C$14" fmlaRange="$K$6:$K$9" sel="3" val="0"/>
</file>

<file path=xl/ctrlProps/ctrlProp194.xml><?xml version="1.0" encoding="utf-8"?>
<formControlPr xmlns="http://schemas.microsoft.com/office/spreadsheetml/2009/9/main" objectType="Drop" dropStyle="combo" dx="16" fmlaLink="$C$22" fmlaRange="$L$6:$L$9" sel="1" val="0"/>
</file>

<file path=xl/ctrlProps/ctrlProp195.xml><?xml version="1.0" encoding="utf-8"?>
<formControlPr xmlns="http://schemas.microsoft.com/office/spreadsheetml/2009/9/main" objectType="Drop" dropStyle="combo" dx="16" fmlaLink="$C$20" fmlaRange="$K$6:$K$9" sel="2" val="0"/>
</file>

<file path=xl/ctrlProps/ctrlProp196.xml><?xml version="1.0" encoding="utf-8"?>
<formControlPr xmlns="http://schemas.microsoft.com/office/spreadsheetml/2009/9/main" objectType="Drop" dropStyle="combo" dx="16" fmlaLink="$C$19" fmlaRange="$L$6:$L$9" sel="2" val="0"/>
</file>

<file path=xl/ctrlProps/ctrlProp197.xml><?xml version="1.0" encoding="utf-8"?>
<formControlPr xmlns="http://schemas.microsoft.com/office/spreadsheetml/2009/9/main" objectType="Drop" dropStyle="combo" dx="16" fmlaLink="$C$17" fmlaRange="$K$6:$K$9" sel="2" val="0"/>
</file>

<file path=xl/ctrlProps/ctrlProp198.xml><?xml version="1.0" encoding="utf-8"?>
<formControlPr xmlns="http://schemas.microsoft.com/office/spreadsheetml/2009/9/main" objectType="Drop" dropStyle="combo" dx="16" fmlaLink="$C$23" fmlaRange="$K$6:$K$9" sel="4" val="0"/>
</file>

<file path=xl/ctrlProps/ctrlProp199.xml><?xml version="1.0" encoding="utf-8"?>
<formControlPr xmlns="http://schemas.microsoft.com/office/spreadsheetml/2009/9/main" objectType="Drop" dropStyle="combo" dx="16" fmlaLink="$C$34" fmlaRange="$L$6:$L$9" sel="2"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L$6:$L$9" sel="0" val="0"/>
</file>

<file path=xl/ctrlProps/ctrlProp200.xml><?xml version="1.0" encoding="utf-8"?>
<formControlPr xmlns="http://schemas.microsoft.com/office/spreadsheetml/2009/9/main" objectType="Drop" dropStyle="combo" dx="16" fmlaLink="$C$37" fmlaRange="$L$6:$L$9" sel="3" val="0"/>
</file>

<file path=xl/ctrlProps/ctrlProp201.xml><?xml version="1.0" encoding="utf-8"?>
<formControlPr xmlns="http://schemas.microsoft.com/office/spreadsheetml/2009/9/main" objectType="Drop" dropStyle="combo" dx="16" fmlaLink="$C$40" fmlaRange="$L$6:$L$9" sel="4" val="0"/>
</file>

<file path=xl/ctrlProps/ctrlProp202.xml><?xml version="1.0" encoding="utf-8"?>
<formControlPr xmlns="http://schemas.microsoft.com/office/spreadsheetml/2009/9/main" objectType="Drop" dropStyle="combo" dx="16" fmlaLink="$C$43" fmlaRange="$L$6:$L$9" sel="2" val="0"/>
</file>

<file path=xl/ctrlProps/ctrlProp203.xml><?xml version="1.0" encoding="utf-8"?>
<formControlPr xmlns="http://schemas.microsoft.com/office/spreadsheetml/2009/9/main" objectType="Drop" dropStyle="combo" dx="16" fmlaLink="$C$46" fmlaRange="$L$6:$L$9" sel="0" val="0"/>
</file>

<file path=xl/ctrlProps/ctrlProp204.xml><?xml version="1.0" encoding="utf-8"?>
<formControlPr xmlns="http://schemas.microsoft.com/office/spreadsheetml/2009/9/main" objectType="Drop" dropStyle="combo" dx="16" fmlaLink="$C$49" fmlaRange="$L$6:$L$9" sel="2" val="0"/>
</file>

<file path=xl/ctrlProps/ctrlProp205.xml><?xml version="1.0" encoding="utf-8"?>
<formControlPr xmlns="http://schemas.microsoft.com/office/spreadsheetml/2009/9/main" objectType="Drop" dropStyle="combo" dx="16" fmlaLink="$C$52" fmlaRange="$L$6:$L$9" sel="2" val="0"/>
</file>

<file path=xl/ctrlProps/ctrlProp206.xml><?xml version="1.0" encoding="utf-8"?>
<formControlPr xmlns="http://schemas.microsoft.com/office/spreadsheetml/2009/9/main" objectType="Drop" dropStyle="combo" dx="16" fmlaLink="$C$58" fmlaRange="$L$6:$L$9" sel="0" val="0"/>
</file>

<file path=xl/ctrlProps/ctrlProp207.xml><?xml version="1.0" encoding="utf-8"?>
<formControlPr xmlns="http://schemas.microsoft.com/office/spreadsheetml/2009/9/main" objectType="Drop" dropStyle="combo" dx="16" fmlaLink="$C$55" fmlaRange="$L$6:$L$9" sel="3" val="0"/>
</file>

<file path=xl/ctrlProps/ctrlProp208.xml><?xml version="1.0" encoding="utf-8"?>
<formControlPr xmlns="http://schemas.microsoft.com/office/spreadsheetml/2009/9/main" objectType="Drop" dropStyle="combo" dx="16" fmlaLink="$C$61" fmlaRange="$L$6:$L$9" sel="0" val="0"/>
</file>

<file path=xl/ctrlProps/ctrlProp209.xml><?xml version="1.0" encoding="utf-8"?>
<formControlPr xmlns="http://schemas.microsoft.com/office/spreadsheetml/2009/9/main" objectType="Drop" dropStyle="combo" dx="16" fmlaLink="$C$64" fmlaRange="$L$6:$L$9" sel="0" val="0"/>
</file>

<file path=xl/ctrlProps/ctrlProp21.xml><?xml version="1.0" encoding="utf-8"?>
<formControlPr xmlns="http://schemas.microsoft.com/office/spreadsheetml/2009/9/main" objectType="Drop" dropStyle="combo" dx="16" fmlaLink="#REF!" fmlaRange="$K$6:$K$9" sel="0" val="0"/>
</file>

<file path=xl/ctrlProps/ctrlProp210.xml><?xml version="1.0" encoding="utf-8"?>
<formControlPr xmlns="http://schemas.microsoft.com/office/spreadsheetml/2009/9/main" objectType="Drop" dropStyle="combo" dx="16" fmlaLink="$C$67" fmlaRange="$L$6:$L$9" sel="0" val="0"/>
</file>

<file path=xl/ctrlProps/ctrlProp211.xml><?xml version="1.0" encoding="utf-8"?>
<formControlPr xmlns="http://schemas.microsoft.com/office/spreadsheetml/2009/9/main" objectType="Drop" dropStyle="combo" dx="16" fmlaLink="$C$70" fmlaRange="$L$6:$L$9" sel="0" val="0"/>
</file>

<file path=xl/ctrlProps/ctrlProp212.xml><?xml version="1.0" encoding="utf-8"?>
<formControlPr xmlns="http://schemas.microsoft.com/office/spreadsheetml/2009/9/main" objectType="Drop" dropStyle="combo" dx="16" fmlaLink="$C$73" fmlaRange="$L$6:$L$9" sel="0" val="0"/>
</file>

<file path=xl/ctrlProps/ctrlProp213.xml><?xml version="1.0" encoding="utf-8"?>
<formControlPr xmlns="http://schemas.microsoft.com/office/spreadsheetml/2009/9/main" objectType="Drop" dropStyle="combo" dx="16" fmlaLink="$C$76" fmlaRange="$L$6:$L$9" sel="0" val="0"/>
</file>

<file path=xl/ctrlProps/ctrlProp214.xml><?xml version="1.0" encoding="utf-8"?>
<formControlPr xmlns="http://schemas.microsoft.com/office/spreadsheetml/2009/9/main" objectType="Drop" dropStyle="combo" dx="16" fmlaLink="$C$79" fmlaRange="$L$6:$L$9" sel="0" val="0"/>
</file>

<file path=xl/ctrlProps/ctrlProp215.xml><?xml version="1.0" encoding="utf-8"?>
<formControlPr xmlns="http://schemas.microsoft.com/office/spreadsheetml/2009/9/main" objectType="Drop" dropStyle="combo" dx="16" fmlaLink="$C$82" fmlaRange="$L$6:$L$9" sel="0" val="0"/>
</file>

<file path=xl/ctrlProps/ctrlProp216.xml><?xml version="1.0" encoding="utf-8"?>
<formControlPr xmlns="http://schemas.microsoft.com/office/spreadsheetml/2009/9/main" objectType="Drop" dropStyle="combo" dx="16" fmlaLink="$C$85" fmlaRange="$L$6:$L$9" sel="0" val="0"/>
</file>

<file path=xl/ctrlProps/ctrlProp217.xml><?xml version="1.0" encoding="utf-8"?>
<formControlPr xmlns="http://schemas.microsoft.com/office/spreadsheetml/2009/9/main" objectType="Drop" dropStyle="combo" dx="16" fmlaLink="$C$88" fmlaRange="$L$6:$L$9" sel="0" val="0"/>
</file>

<file path=xl/ctrlProps/ctrlProp218.xml><?xml version="1.0" encoding="utf-8"?>
<formControlPr xmlns="http://schemas.microsoft.com/office/spreadsheetml/2009/9/main" objectType="Drop" dropStyle="combo" dx="16" fmlaLink="$C$91" fmlaRange="$L$6:$L$9" sel="0" val="0"/>
</file>

<file path=xl/ctrlProps/ctrlProp219.xml><?xml version="1.0" encoding="utf-8"?>
<formControlPr xmlns="http://schemas.microsoft.com/office/spreadsheetml/2009/9/main" objectType="Drop" dropStyle="combo" dx="16" fmlaLink="$C$94" fmlaRange="$L$6:$L$9" sel="0" val="0"/>
</file>

<file path=xl/ctrlProps/ctrlProp22.xml><?xml version="1.0" encoding="utf-8"?>
<formControlPr xmlns="http://schemas.microsoft.com/office/spreadsheetml/2009/9/main" objectType="Drop" dropStyle="combo" dx="16" fmlaLink="#REF!" fmlaRange="$L$6:$L$9" sel="3" val="0"/>
</file>

<file path=xl/ctrlProps/ctrlProp220.xml><?xml version="1.0" encoding="utf-8"?>
<formControlPr xmlns="http://schemas.microsoft.com/office/spreadsheetml/2009/9/main" objectType="Drop" dropStyle="combo" dx="16" fmlaLink="$C$97" fmlaRange="$L$6:$L$9" sel="0" val="0"/>
</file>

<file path=xl/ctrlProps/ctrlProp221.xml><?xml version="1.0" encoding="utf-8"?>
<formControlPr xmlns="http://schemas.microsoft.com/office/spreadsheetml/2009/9/main" objectType="Drop" dropStyle="combo" dx="16" fmlaLink="$C$100" fmlaRange="$L$6:$L$9" sel="0" val="0"/>
</file>

<file path=xl/ctrlProps/ctrlProp222.xml><?xml version="1.0" encoding="utf-8"?>
<formControlPr xmlns="http://schemas.microsoft.com/office/spreadsheetml/2009/9/main" objectType="Drop" dropStyle="combo" dx="16" fmlaLink="$C$103" fmlaRange="$L$6:$L$9" sel="0" val="0"/>
</file>

<file path=xl/ctrlProps/ctrlProp223.xml><?xml version="1.0" encoding="utf-8"?>
<formControlPr xmlns="http://schemas.microsoft.com/office/spreadsheetml/2009/9/main" objectType="Drop" dropStyle="combo" dx="16" fmlaLink="$C$106" fmlaRange="$L$6:$L$9" sel="0" val="0"/>
</file>

<file path=xl/ctrlProps/ctrlProp224.xml><?xml version="1.0" encoding="utf-8"?>
<formControlPr xmlns="http://schemas.microsoft.com/office/spreadsheetml/2009/9/main" objectType="Drop" dropStyle="combo" dx="16" fmlaLink="$C$109" fmlaRange="$L$6:$L$9" sel="0" val="0"/>
</file>

<file path=xl/ctrlProps/ctrlProp225.xml><?xml version="1.0" encoding="utf-8"?>
<formControlPr xmlns="http://schemas.microsoft.com/office/spreadsheetml/2009/9/main" objectType="Drop" dropStyle="combo" dx="16" fmlaLink="$C$112" fmlaRange="$L$6:$L$9" sel="0" val="0"/>
</file>

<file path=xl/ctrlProps/ctrlProp226.xml><?xml version="1.0" encoding="utf-8"?>
<formControlPr xmlns="http://schemas.microsoft.com/office/spreadsheetml/2009/9/main" objectType="Drop" dropStyle="combo" dx="16" fmlaLink="$C$115" fmlaRange="$L$6:$L$9" sel="0" val="0"/>
</file>

<file path=xl/ctrlProps/ctrlProp227.xml><?xml version="1.0" encoding="utf-8"?>
<formControlPr xmlns="http://schemas.microsoft.com/office/spreadsheetml/2009/9/main" objectType="Drop" dropStyle="combo" dx="16" fmlaLink="$C$118" fmlaRange="$L$6:$L$9" sel="0" val="0"/>
</file>

<file path=xl/ctrlProps/ctrlProp228.xml><?xml version="1.0" encoding="utf-8"?>
<formControlPr xmlns="http://schemas.microsoft.com/office/spreadsheetml/2009/9/main" objectType="Drop" dropStyle="combo" dx="16" fmlaLink="$C$121" fmlaRange="$L$6:$L$9" sel="0" val="0"/>
</file>

<file path=xl/ctrlProps/ctrlProp229.xml><?xml version="1.0" encoding="utf-8"?>
<formControlPr xmlns="http://schemas.microsoft.com/office/spreadsheetml/2009/9/main" objectType="Drop" dropStyle="combo" dx="16" fmlaLink="$C$124" fmlaRange="$L$6:$L$9" sel="0" val="0"/>
</file>

<file path=xl/ctrlProps/ctrlProp23.xml><?xml version="1.0" encoding="utf-8"?>
<formControlPr xmlns="http://schemas.microsoft.com/office/spreadsheetml/2009/9/main" objectType="Drop" dropStyle="combo" dx="16" fmlaLink="#REF!" fmlaRange="$K$6:$K$9" sel="0" val="0"/>
</file>

<file path=xl/ctrlProps/ctrlProp230.xml><?xml version="1.0" encoding="utf-8"?>
<formControlPr xmlns="http://schemas.microsoft.com/office/spreadsheetml/2009/9/main" objectType="Drop" dropStyle="combo" dx="16" fmlaLink="$C$127" fmlaRange="$L$6:$L$9" sel="0" val="0"/>
</file>

<file path=xl/ctrlProps/ctrlProp231.xml><?xml version="1.0" encoding="utf-8"?>
<formControlPr xmlns="http://schemas.microsoft.com/office/spreadsheetml/2009/9/main" objectType="Drop" dropStyle="combo" dx="16" fmlaLink="$C$130" fmlaRange="$L$6:$L$9" sel="0" val="0"/>
</file>

<file path=xl/ctrlProps/ctrlProp232.xml><?xml version="1.0" encoding="utf-8"?>
<formControlPr xmlns="http://schemas.microsoft.com/office/spreadsheetml/2009/9/main" objectType="Drop" dropStyle="combo" dx="16" fmlaLink="$C$133" fmlaRange="$L$6:$L$9" sel="0" val="0"/>
</file>

<file path=xl/ctrlProps/ctrlProp233.xml><?xml version="1.0" encoding="utf-8"?>
<formControlPr xmlns="http://schemas.microsoft.com/office/spreadsheetml/2009/9/main" objectType="Drop" dropStyle="combo" dx="16" fmlaLink="$C$136" fmlaRange="$L$6:$L$9" sel="0" val="0"/>
</file>

<file path=xl/ctrlProps/ctrlProp234.xml><?xml version="1.0" encoding="utf-8"?>
<formControlPr xmlns="http://schemas.microsoft.com/office/spreadsheetml/2009/9/main" objectType="Drop" dropStyle="combo" dx="16" fmlaLink="$C$139" fmlaRange="$L$6:$L$9" sel="0" val="0"/>
</file>

<file path=xl/ctrlProps/ctrlProp235.xml><?xml version="1.0" encoding="utf-8"?>
<formControlPr xmlns="http://schemas.microsoft.com/office/spreadsheetml/2009/9/main" objectType="Drop" dropStyle="combo" dx="16" fmlaLink="$C$142" fmlaRange="$L$6:$L$9" sel="0" val="0"/>
</file>

<file path=xl/ctrlProps/ctrlProp236.xml><?xml version="1.0" encoding="utf-8"?>
<formControlPr xmlns="http://schemas.microsoft.com/office/spreadsheetml/2009/9/main" objectType="Drop" dropStyle="combo" dx="16" fmlaLink="$C$145" fmlaRange="$L$6:$L$9" sel="0" val="0"/>
</file>

<file path=xl/ctrlProps/ctrlProp237.xml><?xml version="1.0" encoding="utf-8"?>
<formControlPr xmlns="http://schemas.microsoft.com/office/spreadsheetml/2009/9/main" objectType="Drop" dropStyle="combo" dx="16" fmlaLink="$C$148" fmlaRange="$L$6:$L$9" sel="0" val="0"/>
</file>

<file path=xl/ctrlProps/ctrlProp238.xml><?xml version="1.0" encoding="utf-8"?>
<formControlPr xmlns="http://schemas.microsoft.com/office/spreadsheetml/2009/9/main" objectType="Drop" dropStyle="combo" dx="16" fmlaLink="$C$151" fmlaRange="$L$6:$L$9" sel="0" val="0"/>
</file>

<file path=xl/ctrlProps/ctrlProp239.xml><?xml version="1.0" encoding="utf-8"?>
<formControlPr xmlns="http://schemas.microsoft.com/office/spreadsheetml/2009/9/main" objectType="Drop" dropStyle="combo" dx="16" fmlaLink="$C$154" fmlaRange="$L$6:$L$9" sel="0" val="0"/>
</file>

<file path=xl/ctrlProps/ctrlProp24.xml><?xml version="1.0" encoding="utf-8"?>
<formControlPr xmlns="http://schemas.microsoft.com/office/spreadsheetml/2009/9/main" objectType="Drop" dropStyle="combo" dx="16" fmlaLink="#REF!" fmlaRange="$L$6:$L$9" sel="4" val="0"/>
</file>

<file path=xl/ctrlProps/ctrlProp240.xml><?xml version="1.0" encoding="utf-8"?>
<formControlPr xmlns="http://schemas.microsoft.com/office/spreadsheetml/2009/9/main" objectType="Drop" dropStyle="combo" dx="16" fmlaLink="$C$157" fmlaRange="$L$6:$L$9" sel="0" val="0"/>
</file>

<file path=xl/ctrlProps/ctrlProp241.xml><?xml version="1.0" encoding="utf-8"?>
<formControlPr xmlns="http://schemas.microsoft.com/office/spreadsheetml/2009/9/main" objectType="Drop" dropStyle="combo" dx="16" fmlaLink="$C$160" fmlaRange="$L$6:$L$9" sel="0" val="0"/>
</file>

<file path=xl/ctrlProps/ctrlProp242.xml><?xml version="1.0" encoding="utf-8"?>
<formControlPr xmlns="http://schemas.microsoft.com/office/spreadsheetml/2009/9/main" objectType="Drop" dropStyle="combo" dx="16" fmlaLink="$C$163" fmlaRange="$L$6:$L$9" sel="0" val="0"/>
</file>

<file path=xl/ctrlProps/ctrlProp243.xml><?xml version="1.0" encoding="utf-8"?>
<formControlPr xmlns="http://schemas.microsoft.com/office/spreadsheetml/2009/9/main" objectType="Drop" dropStyle="combo" dx="16" fmlaLink="$C$25" fmlaRange="$L$6:$L$9" sel="2" val="0"/>
</file>

<file path=xl/ctrlProps/ctrlProp244.xml><?xml version="1.0" encoding="utf-8"?>
<formControlPr xmlns="http://schemas.microsoft.com/office/spreadsheetml/2009/9/main" objectType="Drop" dropStyle="combo" dx="16" fmlaLink="$C$19" fmlaRange="$L$6:$L$9" sel="2" val="0"/>
</file>

<file path=xl/ctrlProps/ctrlProp245.xml><?xml version="1.0" encoding="utf-8"?>
<formControlPr xmlns="http://schemas.microsoft.com/office/spreadsheetml/2009/9/main" objectType="Drop" dropStyle="combo" dx="16" fmlaLink="$C$22" fmlaRange="$L$6:$L$9" sel="1" val="0"/>
</file>

<file path=xl/ctrlProps/ctrlProp246.xml><?xml version="1.0" encoding="utf-8"?>
<formControlPr xmlns="http://schemas.microsoft.com/office/spreadsheetml/2009/9/main" objectType="Drop" dropStyle="combo" dx="16" fmlaLink="$C$31" fmlaRange="$L$6:$L$9" sel="2" val="0"/>
</file>

<file path=xl/ctrlProps/ctrlProp247.xml><?xml version="1.0" encoding="utf-8"?>
<formControlPr xmlns="http://schemas.microsoft.com/office/spreadsheetml/2009/9/main" objectType="Drop" dropStyle="combo" dx="16" fmlaLink="$C$22" fmlaRange="$L$6:$L$9" sel="1" val="0"/>
</file>

<file path=xl/ctrlProps/ctrlProp248.xml><?xml version="1.0" encoding="utf-8"?>
<formControlPr xmlns="http://schemas.microsoft.com/office/spreadsheetml/2009/9/main" objectType="Drop" dropStyle="combo" dx="16" fmlaLink="$C$19" fmlaRange="$L$6:$L$9" sel="2" val="0"/>
</file>

<file path=xl/ctrlProps/ctrlProp249.xml><?xml version="1.0" encoding="utf-8"?>
<formControlPr xmlns="http://schemas.microsoft.com/office/spreadsheetml/2009/9/main" objectType="Drop" dropStyle="combo" dx="16" fmlaLink="$C$19" fmlaRange="$L$6:$L$9" sel="2" val="0"/>
</file>

<file path=xl/ctrlProps/ctrlProp25.xml><?xml version="1.0" encoding="utf-8"?>
<formControlPr xmlns="http://schemas.microsoft.com/office/spreadsheetml/2009/9/main" objectType="Drop" dropStyle="combo" dx="16" fmlaLink="#REF!" fmlaRange="$K$6:$K$9" sel="2" val="0"/>
</file>

<file path=xl/ctrlProps/ctrlProp250.xml><?xml version="1.0" encoding="utf-8"?>
<formControlPr xmlns="http://schemas.microsoft.com/office/spreadsheetml/2009/9/main" objectType="Drop" dropStyle="combo" dx="16" fmlaLink="$C$43" fmlaRange="$L$6:$L$9" sel="2" val="0"/>
</file>

<file path=xl/ctrlProps/ctrlProp251.xml><?xml version="1.0" encoding="utf-8"?>
<formControlPr xmlns="http://schemas.microsoft.com/office/spreadsheetml/2009/9/main" objectType="Drop" dropStyle="combo" dx="16" fmlaLink="$C$19" fmlaRange="$L$6:$L$9" sel="2" val="0"/>
</file>

<file path=xl/ctrlProps/ctrlProp252.xml><?xml version="1.0" encoding="utf-8"?>
<formControlPr xmlns="http://schemas.microsoft.com/office/spreadsheetml/2009/9/main" objectType="Drop" dropStyle="combo" dx="16" fmlaLink="$C$40" fmlaRange="$L$6:$L$9" sel="4" val="0"/>
</file>

<file path=xl/ctrlProps/ctrlProp253.xml><?xml version="1.0" encoding="utf-8"?>
<formControlPr xmlns="http://schemas.microsoft.com/office/spreadsheetml/2009/9/main" objectType="Drop" dropStyle="combo" dx="16" fmlaLink="$C$28" fmlaRange="$L$6:$L$9" sel="2" val="0"/>
</file>

<file path=xl/ctrlProps/ctrlProp254.xml><?xml version="1.0" encoding="utf-8"?>
<formControlPr xmlns="http://schemas.microsoft.com/office/spreadsheetml/2009/9/main" objectType="Drop" dropStyle="combo" dx="16" fmlaLink="$C$28" fmlaRange="$L$6:$L$9" sel="2" val="0"/>
</file>

<file path=xl/ctrlProps/ctrlProp255.xml><?xml version="1.0" encoding="utf-8"?>
<formControlPr xmlns="http://schemas.microsoft.com/office/spreadsheetml/2009/9/main" objectType="Drop" dropStyle="combo" dx="16" fmlaLink="$C$25" fmlaRange="$L$6:$L$9" sel="2" val="0"/>
</file>

<file path=xl/ctrlProps/ctrlProp256.xml><?xml version="1.0" encoding="utf-8"?>
<formControlPr xmlns="http://schemas.microsoft.com/office/spreadsheetml/2009/9/main" objectType="Drop" dropStyle="combo" dx="16" fmlaLink="$C$43" fmlaRange="$L$6:$L$9" sel="2" val="0"/>
</file>

<file path=xl/ctrlProps/ctrlProp257.xml><?xml version="1.0" encoding="utf-8"?>
<formControlPr xmlns="http://schemas.microsoft.com/office/spreadsheetml/2009/9/main" objectType="Drop" dropStyle="combo" dx="16" fmlaLink="$C$19" fmlaRange="$L$6:$L$9" sel="2" val="0"/>
</file>

<file path=xl/ctrlProps/ctrlProp258.xml><?xml version="1.0" encoding="utf-8"?>
<formControlPr xmlns="http://schemas.microsoft.com/office/spreadsheetml/2009/9/main" objectType="Drop" dropStyle="combo" dx="16" fmlaLink="$C$40" fmlaRange="$L$6:$L$9" sel="4" val="0"/>
</file>

<file path=xl/ctrlProps/ctrlProp259.xml><?xml version="1.0" encoding="utf-8"?>
<formControlPr xmlns="http://schemas.microsoft.com/office/spreadsheetml/2009/9/main" objectType="Drop" dropStyle="combo" dx="16" fmlaLink="$C$25" fmlaRange="$L$6:$L$9" sel="2" val="0"/>
</file>

<file path=xl/ctrlProps/ctrlProp26.xml><?xml version="1.0" encoding="utf-8"?>
<formControlPr xmlns="http://schemas.microsoft.com/office/spreadsheetml/2009/9/main" objectType="Drop" dropStyle="combo" dx="16" fmlaLink="#REF!" fmlaRange="$L$6:$L$9" sel="0" val="0"/>
</file>

<file path=xl/ctrlProps/ctrlProp260.xml><?xml version="1.0" encoding="utf-8"?>
<formControlPr xmlns="http://schemas.microsoft.com/office/spreadsheetml/2009/9/main" objectType="Drop" dropStyle="combo" dx="16" fmlaLink="$C$22" fmlaRange="$L$6:$L$9" sel="1" val="0"/>
</file>

<file path=xl/ctrlProps/ctrlProp261.xml><?xml version="1.0" encoding="utf-8"?>
<formControlPr xmlns="http://schemas.microsoft.com/office/spreadsheetml/2009/9/main" objectType="Drop" dropStyle="combo" dx="16" fmlaLink="$C$19" fmlaRange="$L$6:$L$9" sel="2" val="0"/>
</file>

<file path=xl/ctrlProps/ctrlProp262.xml><?xml version="1.0" encoding="utf-8"?>
<formControlPr xmlns="http://schemas.microsoft.com/office/spreadsheetml/2009/9/main" objectType="Drop" dropStyle="combo" dx="16" fmlaLink="$C$19" fmlaRange="$L$6:$L$9" sel="2" val="0"/>
</file>

<file path=xl/ctrlProps/ctrlProp263.xml><?xml version="1.0" encoding="utf-8"?>
<formControlPr xmlns="http://schemas.microsoft.com/office/spreadsheetml/2009/9/main" objectType="Drop" dropStyle="combo" dx="16" fmlaLink="$C$20" fmlaRange="$K$6:$K$10" sel="2" val="0"/>
</file>

<file path=xl/ctrlProps/ctrlProp264.xml><?xml version="1.0" encoding="utf-8"?>
<formControlPr xmlns="http://schemas.microsoft.com/office/spreadsheetml/2009/9/main" objectType="Drop" dropStyle="combo" dx="16" fmlaLink="$C$14" fmlaRange="$K$6:$K$10" sel="3" val="0"/>
</file>

<file path=xl/ctrlProps/ctrlProp265.xml><?xml version="1.0" encoding="utf-8"?>
<formControlPr xmlns="http://schemas.microsoft.com/office/spreadsheetml/2009/9/main" objectType="Drop" dropStyle="combo" dx="16" fmlaLink="$C$17" fmlaRange="$K$6:$K$10" sel="2" val="0"/>
</file>

<file path=xl/ctrlProps/ctrlProp266.xml><?xml version="1.0" encoding="utf-8"?>
<formControlPr xmlns="http://schemas.microsoft.com/office/spreadsheetml/2009/9/main" objectType="Drop" dropStyle="combo" dx="16" fmlaLink="$C$23" fmlaRange="$K$6:$K$10" sel="4" val="0"/>
</file>

<file path=xl/ctrlProps/ctrlProp267.xml><?xml version="1.0" encoding="utf-8"?>
<formControlPr xmlns="http://schemas.microsoft.com/office/spreadsheetml/2009/9/main" objectType="Drop" dropStyle="combo" dx="16" fmlaLink="$C$26" fmlaRange="$K$6:$K$10" sel="2" val="0"/>
</file>

<file path=xl/ctrlProps/ctrlProp268.xml><?xml version="1.0" encoding="utf-8"?>
<formControlPr xmlns="http://schemas.microsoft.com/office/spreadsheetml/2009/9/main" objectType="Drop" dropStyle="combo" dx="16" fmlaLink="$C$29" fmlaRange="$K$6:$K$10" sel="2" val="0"/>
</file>

<file path=xl/ctrlProps/ctrlProp269.xml><?xml version="1.0" encoding="utf-8"?>
<formControlPr xmlns="http://schemas.microsoft.com/office/spreadsheetml/2009/9/main" objectType="Drop" dropStyle="combo" dx="16" fmlaLink="$C$32" fmlaRange="$K$6:$K$10" sel="5" val="0"/>
</file>

<file path=xl/ctrlProps/ctrlProp27.xml><?xml version="1.0" encoding="utf-8"?>
<formControlPr xmlns="http://schemas.microsoft.com/office/spreadsheetml/2009/9/main" objectType="Drop" dropStyle="combo" dx="16" fmlaLink="#REF!" fmlaRange="$K$6:$K$9" sel="0" val="0"/>
</file>

<file path=xl/ctrlProps/ctrlProp270.xml><?xml version="1.0" encoding="utf-8"?>
<formControlPr xmlns="http://schemas.microsoft.com/office/spreadsheetml/2009/9/main" objectType="Drop" dropStyle="combo" dx="16" fmlaLink="$C$35" fmlaRange="$K$6:$K$10" sel="2" val="0"/>
</file>

<file path=xl/ctrlProps/ctrlProp271.xml><?xml version="1.0" encoding="utf-8"?>
<formControlPr xmlns="http://schemas.microsoft.com/office/spreadsheetml/2009/9/main" objectType="Drop" dropStyle="combo" dx="16" fmlaLink="$C$38" fmlaRange="$K$6:$K$10" sel="2" val="0"/>
</file>

<file path=xl/ctrlProps/ctrlProp272.xml><?xml version="1.0" encoding="utf-8"?>
<formControlPr xmlns="http://schemas.microsoft.com/office/spreadsheetml/2009/9/main" objectType="Drop" dropStyle="combo" dx="16" fmlaLink="$C$41" fmlaRange="$K$6:$K$10" sel="2" val="0"/>
</file>

<file path=xl/ctrlProps/ctrlProp273.xml><?xml version="1.0" encoding="utf-8"?>
<formControlPr xmlns="http://schemas.microsoft.com/office/spreadsheetml/2009/9/main" objectType="Drop" dropStyle="combo" dx="16" fmlaLink="$C$44" fmlaRange="$K$6:$K$10" sel="1" val="0"/>
</file>

<file path=xl/ctrlProps/ctrlProp274.xml><?xml version="1.0" encoding="utf-8"?>
<formControlPr xmlns="http://schemas.microsoft.com/office/spreadsheetml/2009/9/main" objectType="Drop" dropStyle="combo" dx="16" fmlaLink="$C$47" fmlaRange="$K$6:$K$10" sel="1" val="0"/>
</file>

<file path=xl/ctrlProps/ctrlProp275.xml><?xml version="1.0" encoding="utf-8"?>
<formControlPr xmlns="http://schemas.microsoft.com/office/spreadsheetml/2009/9/main" objectType="Drop" dropStyle="combo" dx="16" fmlaLink="$C$50" fmlaRange="$K$6:$K$10" sel="4" val="0"/>
</file>

<file path=xl/ctrlProps/ctrlProp276.xml><?xml version="1.0" encoding="utf-8"?>
<formControlPr xmlns="http://schemas.microsoft.com/office/spreadsheetml/2009/9/main" objectType="Drop" dropStyle="combo" dx="16" fmlaLink="$C$53" fmlaRange="$K$6:$K$10" sel="2" val="0"/>
</file>

<file path=xl/ctrlProps/ctrlProp277.xml><?xml version="1.0" encoding="utf-8"?>
<formControlPr xmlns="http://schemas.microsoft.com/office/spreadsheetml/2009/9/main" objectType="Drop" dropStyle="combo" dx="16" fmlaLink="$C$56" fmlaRange="$K$6:$K$10" sel="1" val="0"/>
</file>

<file path=xl/ctrlProps/ctrlProp278.xml><?xml version="1.0" encoding="utf-8"?>
<formControlPr xmlns="http://schemas.microsoft.com/office/spreadsheetml/2009/9/main" objectType="Drop" dropStyle="combo" dx="16" fmlaLink="$C$59" fmlaRange="$K$6:$K$10" sel="1" val="0"/>
</file>

<file path=xl/ctrlProps/ctrlProp279.xml><?xml version="1.0" encoding="utf-8"?>
<formControlPr xmlns="http://schemas.microsoft.com/office/spreadsheetml/2009/9/main" objectType="Drop" dropStyle="combo" dx="16" fmlaLink="$C$62" fmlaRange="$K$6:$K$10" sel="1" val="0"/>
</file>

<file path=xl/ctrlProps/ctrlProp28.xml><?xml version="1.0" encoding="utf-8"?>
<formControlPr xmlns="http://schemas.microsoft.com/office/spreadsheetml/2009/9/main" objectType="Drop" dropStyle="combo" dx="16" fmlaLink="#REF!" fmlaRange="$L$6:$L$9" sel="4" val="0"/>
</file>

<file path=xl/ctrlProps/ctrlProp280.xml><?xml version="1.0" encoding="utf-8"?>
<formControlPr xmlns="http://schemas.microsoft.com/office/spreadsheetml/2009/9/main" objectType="Drop" dropStyle="combo" dx="16" fmlaLink="$C$65" fmlaRange="$K$6:$K$10" sel="1" val="0"/>
</file>

<file path=xl/ctrlProps/ctrlProp281.xml><?xml version="1.0" encoding="utf-8"?>
<formControlPr xmlns="http://schemas.microsoft.com/office/spreadsheetml/2009/9/main" objectType="Drop" dropStyle="combo" dx="16" fmlaLink="$C$68" fmlaRange="$K$6:$K$10" sel="1" val="0"/>
</file>

<file path=xl/ctrlProps/ctrlProp282.xml><?xml version="1.0" encoding="utf-8"?>
<formControlPr xmlns="http://schemas.microsoft.com/office/spreadsheetml/2009/9/main" objectType="Drop" dropStyle="combo" dx="16" fmlaLink="$C$71" fmlaRange="$K$6:$K$10" sel="1" val="0"/>
</file>

<file path=xl/ctrlProps/ctrlProp283.xml><?xml version="1.0" encoding="utf-8"?>
<formControlPr xmlns="http://schemas.microsoft.com/office/spreadsheetml/2009/9/main" objectType="Drop" dropStyle="combo" dx="16" fmlaLink="$C$74" fmlaRange="$K$6:$K$10" sel="1" val="0"/>
</file>

<file path=xl/ctrlProps/ctrlProp284.xml><?xml version="1.0" encoding="utf-8"?>
<formControlPr xmlns="http://schemas.microsoft.com/office/spreadsheetml/2009/9/main" objectType="Drop" dropStyle="combo" dx="16" fmlaLink="$C$77" fmlaRange="$K$6:$K$10" sel="1" val="0"/>
</file>

<file path=xl/ctrlProps/ctrlProp285.xml><?xml version="1.0" encoding="utf-8"?>
<formControlPr xmlns="http://schemas.microsoft.com/office/spreadsheetml/2009/9/main" objectType="Drop" dropStyle="combo" dx="16" fmlaLink="$C$80" fmlaRange="$K$6:$K$10" sel="1" val="0"/>
</file>

<file path=xl/ctrlProps/ctrlProp286.xml><?xml version="1.0" encoding="utf-8"?>
<formControlPr xmlns="http://schemas.microsoft.com/office/spreadsheetml/2009/9/main" objectType="Drop" dropStyle="combo" dx="16" fmlaLink="$C$83" fmlaRange="$K$6:$K$10" sel="1" val="0"/>
</file>

<file path=xl/ctrlProps/ctrlProp287.xml><?xml version="1.0" encoding="utf-8"?>
<formControlPr xmlns="http://schemas.microsoft.com/office/spreadsheetml/2009/9/main" objectType="Drop" dropStyle="combo" dx="16" fmlaLink="$C$86" fmlaRange="$K$6:$K$10" sel="1" val="0"/>
</file>

<file path=xl/ctrlProps/ctrlProp288.xml><?xml version="1.0" encoding="utf-8"?>
<formControlPr xmlns="http://schemas.microsoft.com/office/spreadsheetml/2009/9/main" objectType="Drop" dropStyle="combo" dx="16" fmlaLink="$C$89" fmlaRange="$K$6:$K$10" sel="1" val="0"/>
</file>

<file path=xl/ctrlProps/ctrlProp289.xml><?xml version="1.0" encoding="utf-8"?>
<formControlPr xmlns="http://schemas.microsoft.com/office/spreadsheetml/2009/9/main" objectType="Drop" dropStyle="combo" dx="16" fmlaLink="$C$92" fmlaRange="$K$6:$K$10" sel="1" val="0"/>
</file>

<file path=xl/ctrlProps/ctrlProp29.xml><?xml version="1.0" encoding="utf-8"?>
<formControlPr xmlns="http://schemas.microsoft.com/office/spreadsheetml/2009/9/main" objectType="Drop" dropStyle="combo" dx="16" fmlaLink="#REF!" fmlaRange="$K$6:$K$9" sel="2" val="0"/>
</file>

<file path=xl/ctrlProps/ctrlProp290.xml><?xml version="1.0" encoding="utf-8"?>
<formControlPr xmlns="http://schemas.microsoft.com/office/spreadsheetml/2009/9/main" objectType="Drop" dropStyle="combo" dx="16" fmlaLink="$C$95" fmlaRange="$K$6:$K$10" sel="1" val="0"/>
</file>

<file path=xl/ctrlProps/ctrlProp291.xml><?xml version="1.0" encoding="utf-8"?>
<formControlPr xmlns="http://schemas.microsoft.com/office/spreadsheetml/2009/9/main" objectType="Drop" dropStyle="combo" dx="16" fmlaLink="$C$98" fmlaRange="$K$6:$K$10" sel="1" val="0"/>
</file>

<file path=xl/ctrlProps/ctrlProp292.xml><?xml version="1.0" encoding="utf-8"?>
<formControlPr xmlns="http://schemas.microsoft.com/office/spreadsheetml/2009/9/main" objectType="Drop" dropStyle="combo" dx="16" fmlaLink="$C$101" fmlaRange="$K$6:$K$10" sel="1" val="0"/>
</file>

<file path=xl/ctrlProps/ctrlProp293.xml><?xml version="1.0" encoding="utf-8"?>
<formControlPr xmlns="http://schemas.microsoft.com/office/spreadsheetml/2009/9/main" objectType="Drop" dropStyle="combo" dx="16" fmlaLink="$C$104" fmlaRange="$K$6:$K$10" sel="1" val="0"/>
</file>

<file path=xl/ctrlProps/ctrlProp294.xml><?xml version="1.0" encoding="utf-8"?>
<formControlPr xmlns="http://schemas.microsoft.com/office/spreadsheetml/2009/9/main" objectType="Drop" dropStyle="combo" dx="16" fmlaLink="$C$107" fmlaRange="$K$6:$K$10" sel="1" val="0"/>
</file>

<file path=xl/ctrlProps/ctrlProp295.xml><?xml version="1.0" encoding="utf-8"?>
<formControlPr xmlns="http://schemas.microsoft.com/office/spreadsheetml/2009/9/main" objectType="Drop" dropStyle="combo" dx="16" fmlaLink="$C$110" fmlaRange="$K$6:$K$10" sel="1" val="0"/>
</file>

<file path=xl/ctrlProps/ctrlProp296.xml><?xml version="1.0" encoding="utf-8"?>
<formControlPr xmlns="http://schemas.microsoft.com/office/spreadsheetml/2009/9/main" objectType="Drop" dropStyle="combo" dx="16" fmlaLink="$C$113" fmlaRange="$K$6:$K$10" sel="1" val="0"/>
</file>

<file path=xl/ctrlProps/ctrlProp297.xml><?xml version="1.0" encoding="utf-8"?>
<formControlPr xmlns="http://schemas.microsoft.com/office/spreadsheetml/2009/9/main" objectType="Drop" dropStyle="combo" dx="16" fmlaLink="$C$116" fmlaRange="$K$6:$K$10" sel="1" val="0"/>
</file>

<file path=xl/ctrlProps/ctrlProp298.xml><?xml version="1.0" encoding="utf-8"?>
<formControlPr xmlns="http://schemas.microsoft.com/office/spreadsheetml/2009/9/main" objectType="Drop" dropStyle="combo" dx="16" fmlaLink="$C$119" fmlaRange="$K$6:$K$10" sel="1" val="0"/>
</file>

<file path=xl/ctrlProps/ctrlProp299.xml><?xml version="1.0" encoding="utf-8"?>
<formControlPr xmlns="http://schemas.microsoft.com/office/spreadsheetml/2009/9/main" objectType="Drop" dropStyle="combo" dx="16" fmlaLink="$C$122" fmlaRange="$K$6:$K$10" sel="1"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L$6:$L$9" sel="4" val="0"/>
</file>

<file path=xl/ctrlProps/ctrlProp300.xml><?xml version="1.0" encoding="utf-8"?>
<formControlPr xmlns="http://schemas.microsoft.com/office/spreadsheetml/2009/9/main" objectType="Drop" dropStyle="combo" dx="16" fmlaLink="$C$125" fmlaRange="$K$6:$K$10" sel="1" val="0"/>
</file>

<file path=xl/ctrlProps/ctrlProp301.xml><?xml version="1.0" encoding="utf-8"?>
<formControlPr xmlns="http://schemas.microsoft.com/office/spreadsheetml/2009/9/main" objectType="Drop" dropStyle="combo" dx="16" fmlaLink="$C$128" fmlaRange="$K$6:$K$10" sel="1" val="0"/>
</file>

<file path=xl/ctrlProps/ctrlProp302.xml><?xml version="1.0" encoding="utf-8"?>
<formControlPr xmlns="http://schemas.microsoft.com/office/spreadsheetml/2009/9/main" objectType="Drop" dropStyle="combo" dx="16" fmlaLink="$C$131" fmlaRange="$K$6:$K$10" sel="1" val="0"/>
</file>

<file path=xl/ctrlProps/ctrlProp303.xml><?xml version="1.0" encoding="utf-8"?>
<formControlPr xmlns="http://schemas.microsoft.com/office/spreadsheetml/2009/9/main" objectType="Drop" dropStyle="combo" dx="16" fmlaLink="$C$134" fmlaRange="$K$6:$K$10" sel="1" val="0"/>
</file>

<file path=xl/ctrlProps/ctrlProp304.xml><?xml version="1.0" encoding="utf-8"?>
<formControlPr xmlns="http://schemas.microsoft.com/office/spreadsheetml/2009/9/main" objectType="Drop" dropStyle="combo" dx="16" fmlaLink="$C$137" fmlaRange="$K$6:$K$10" sel="1" val="0"/>
</file>

<file path=xl/ctrlProps/ctrlProp305.xml><?xml version="1.0" encoding="utf-8"?>
<formControlPr xmlns="http://schemas.microsoft.com/office/spreadsheetml/2009/9/main" objectType="Drop" dropStyle="combo" dx="16" fmlaLink="$C$140" fmlaRange="$K$6:$K$10" sel="1" val="0"/>
</file>

<file path=xl/ctrlProps/ctrlProp306.xml><?xml version="1.0" encoding="utf-8"?>
<formControlPr xmlns="http://schemas.microsoft.com/office/spreadsheetml/2009/9/main" objectType="Drop" dropStyle="combo" dx="16" fmlaLink="$C$143" fmlaRange="$K$6:$K$10" sel="1" val="0"/>
</file>

<file path=xl/ctrlProps/ctrlProp307.xml><?xml version="1.0" encoding="utf-8"?>
<formControlPr xmlns="http://schemas.microsoft.com/office/spreadsheetml/2009/9/main" objectType="Drop" dropStyle="combo" dx="16" fmlaLink="$C$146" fmlaRange="$K$6:$K$10" sel="1" val="0"/>
</file>

<file path=xl/ctrlProps/ctrlProp308.xml><?xml version="1.0" encoding="utf-8"?>
<formControlPr xmlns="http://schemas.microsoft.com/office/spreadsheetml/2009/9/main" objectType="Drop" dropStyle="combo" dx="16" fmlaLink="$C$149" fmlaRange="$K$6:$K$10" sel="1" val="0"/>
</file>

<file path=xl/ctrlProps/ctrlProp309.xml><?xml version="1.0" encoding="utf-8"?>
<formControlPr xmlns="http://schemas.microsoft.com/office/spreadsheetml/2009/9/main" objectType="Drop" dropStyle="combo" dx="16" fmlaLink="$C$152" fmlaRange="$K$6:$K$10" sel="1" val="0"/>
</file>

<file path=xl/ctrlProps/ctrlProp31.xml><?xml version="1.0" encoding="utf-8"?>
<formControlPr xmlns="http://schemas.microsoft.com/office/spreadsheetml/2009/9/main" objectType="Drop" dropStyle="combo" dx="16" fmlaLink="#REF!" fmlaRange="$K$6:$K$9" sel="2" val="0"/>
</file>

<file path=xl/ctrlProps/ctrlProp310.xml><?xml version="1.0" encoding="utf-8"?>
<formControlPr xmlns="http://schemas.microsoft.com/office/spreadsheetml/2009/9/main" objectType="Drop" dropStyle="combo" dx="16" fmlaLink="$C$155" fmlaRange="$K$6:$K$10" sel="1" val="0"/>
</file>

<file path=xl/ctrlProps/ctrlProp311.xml><?xml version="1.0" encoding="utf-8"?>
<formControlPr xmlns="http://schemas.microsoft.com/office/spreadsheetml/2009/9/main" objectType="Drop" dropStyle="combo" dx="16" fmlaLink="$C$158" fmlaRange="$K$6:$K$10" sel="1" val="0"/>
</file>

<file path=xl/ctrlProps/ctrlProp312.xml><?xml version="1.0" encoding="utf-8"?>
<formControlPr xmlns="http://schemas.microsoft.com/office/spreadsheetml/2009/9/main" objectType="Drop" dropStyle="combo" dx="16" fmlaLink="$C$161" fmlaRange="$K$6:$K$10" sel="1" val="0"/>
</file>

<file path=xl/ctrlProps/ctrlProp313.xml><?xml version="1.0" encoding="utf-8"?>
<formControlPr xmlns="http://schemas.microsoft.com/office/spreadsheetml/2009/9/main" objectType="Drop" dropStyle="combo" dx="16" fmlaLink="#REF!" fmlaRange="#REF!" sel="0" val="0"/>
</file>

<file path=xl/ctrlProps/ctrlProp314.xml><?xml version="1.0" encoding="utf-8"?>
<formControlPr xmlns="http://schemas.microsoft.com/office/spreadsheetml/2009/9/main" objectType="Drop" dropStyle="combo" dx="16" fmlaLink="#REF!" fmlaRange="#REF!" sel="0" val="0"/>
</file>

<file path=xl/ctrlProps/ctrlProp315.xml><?xml version="1.0" encoding="utf-8"?>
<formControlPr xmlns="http://schemas.microsoft.com/office/spreadsheetml/2009/9/main" objectType="Drop" dropStyle="combo" dx="16" fmlaLink="#REF!" fmlaRange="$L$6:$L$9" sel="0" val="0"/>
</file>

<file path=xl/ctrlProps/ctrlProp316.xml><?xml version="1.0" encoding="utf-8"?>
<formControlPr xmlns="http://schemas.microsoft.com/office/spreadsheetml/2009/9/main" objectType="Drop" dropStyle="combo" dx="16" fmlaLink="#REF!" fmlaRange="$K$6:$K$9" sel="0" val="0"/>
</file>

<file path=xl/ctrlProps/ctrlProp317.xml><?xml version="1.0" encoding="utf-8"?>
<formControlPr xmlns="http://schemas.microsoft.com/office/spreadsheetml/2009/9/main" objectType="Drop" dropStyle="combo" dx="16" fmlaLink="#REF!" fmlaRange="$L$6:$L$9" sel="0" val="0"/>
</file>

<file path=xl/ctrlProps/ctrlProp318.xml><?xml version="1.0" encoding="utf-8"?>
<formControlPr xmlns="http://schemas.microsoft.com/office/spreadsheetml/2009/9/main" objectType="Drop" dropStyle="combo" dx="16" fmlaLink="#REF!" fmlaRange="$K$6:$K$9" sel="0" val="0"/>
</file>

<file path=xl/ctrlProps/ctrlProp319.xml><?xml version="1.0" encoding="utf-8"?>
<formControlPr xmlns="http://schemas.microsoft.com/office/spreadsheetml/2009/9/main" objectType="Drop" dropStyle="combo" dx="16" fmlaLink="#REF!" fmlaRange="$L$6:$L$9" sel="3" val="0"/>
</file>

<file path=xl/ctrlProps/ctrlProp32.xml><?xml version="1.0" encoding="utf-8"?>
<formControlPr xmlns="http://schemas.microsoft.com/office/spreadsheetml/2009/9/main" objectType="Drop" dropStyle="combo" dx="16" fmlaLink="#REF!" fmlaRange="$L$6:$L$9" sel="4" val="0"/>
</file>

<file path=xl/ctrlProps/ctrlProp320.xml><?xml version="1.0" encoding="utf-8"?>
<formControlPr xmlns="http://schemas.microsoft.com/office/spreadsheetml/2009/9/main" objectType="Drop" dropStyle="combo" dx="16" fmlaLink="#REF!" fmlaRange="$K$6:$K$9" sel="0" val="0"/>
</file>

<file path=xl/ctrlProps/ctrlProp321.xml><?xml version="1.0" encoding="utf-8"?>
<formControlPr xmlns="http://schemas.microsoft.com/office/spreadsheetml/2009/9/main" objectType="Drop" dropStyle="combo" dx="16" fmlaLink="#REF!" fmlaRange="$L$6:$L$9" sel="4" val="0"/>
</file>

<file path=xl/ctrlProps/ctrlProp322.xml><?xml version="1.0" encoding="utf-8"?>
<formControlPr xmlns="http://schemas.microsoft.com/office/spreadsheetml/2009/9/main" objectType="Drop" dropStyle="combo" dx="16" fmlaLink="#REF!" fmlaRange="$K$6:$K$9" sel="2" val="0"/>
</file>

<file path=xl/ctrlProps/ctrlProp323.xml><?xml version="1.0" encoding="utf-8"?>
<formControlPr xmlns="http://schemas.microsoft.com/office/spreadsheetml/2009/9/main" objectType="Drop" dropStyle="combo" dx="16" fmlaLink="#REF!" fmlaRange="$L$6:$L$9" sel="0" val="0"/>
</file>

<file path=xl/ctrlProps/ctrlProp324.xml><?xml version="1.0" encoding="utf-8"?>
<formControlPr xmlns="http://schemas.microsoft.com/office/spreadsheetml/2009/9/main" objectType="Drop" dropStyle="combo" dx="16" fmlaLink="#REF!" fmlaRange="$K$6:$K$9" sel="0" val="0"/>
</file>

<file path=xl/ctrlProps/ctrlProp325.xml><?xml version="1.0" encoding="utf-8"?>
<formControlPr xmlns="http://schemas.microsoft.com/office/spreadsheetml/2009/9/main" objectType="Drop" dropStyle="combo" dx="16" fmlaLink="#REF!" fmlaRange="$L$6:$L$9" sel="4" val="0"/>
</file>

<file path=xl/ctrlProps/ctrlProp326.xml><?xml version="1.0" encoding="utf-8"?>
<formControlPr xmlns="http://schemas.microsoft.com/office/spreadsheetml/2009/9/main" objectType="Drop" dropStyle="combo" dx="16" fmlaLink="#REF!" fmlaRange="$K$6:$K$9" sel="2" val="0"/>
</file>

<file path=xl/ctrlProps/ctrlProp327.xml><?xml version="1.0" encoding="utf-8"?>
<formControlPr xmlns="http://schemas.microsoft.com/office/spreadsheetml/2009/9/main" objectType="Drop" dropStyle="combo" dx="16" fmlaLink="#REF!" fmlaRange="$L$6:$L$9" sel="4" val="0"/>
</file>

<file path=xl/ctrlProps/ctrlProp328.xml><?xml version="1.0" encoding="utf-8"?>
<formControlPr xmlns="http://schemas.microsoft.com/office/spreadsheetml/2009/9/main" objectType="Drop" dropStyle="combo" dx="16" fmlaLink="#REF!" fmlaRange="$K$6:$K$9" sel="2" val="0"/>
</file>

<file path=xl/ctrlProps/ctrlProp329.xml><?xml version="1.0" encoding="utf-8"?>
<formControlPr xmlns="http://schemas.microsoft.com/office/spreadsheetml/2009/9/main" objectType="Drop" dropStyle="combo" dx="16" fmlaLink="#REF!" fmlaRange="$L$6:$L$9" sel="4" val="0"/>
</file>

<file path=xl/ctrlProps/ctrlProp33.xml><?xml version="1.0" encoding="utf-8"?>
<formControlPr xmlns="http://schemas.microsoft.com/office/spreadsheetml/2009/9/main" objectType="Drop" dropStyle="combo" dx="16" fmlaLink="#REF!" fmlaRange="$K$6:$K$9" sel="2" val="0"/>
</file>

<file path=xl/ctrlProps/ctrlProp330.xml><?xml version="1.0" encoding="utf-8"?>
<formControlPr xmlns="http://schemas.microsoft.com/office/spreadsheetml/2009/9/main" objectType="Drop" dropStyle="combo" dx="16" fmlaLink="#REF!" fmlaRange="$K$6:$K$9" sel="2" val="0"/>
</file>

<file path=xl/ctrlProps/ctrlProp331.xml><?xml version="1.0" encoding="utf-8"?>
<formControlPr xmlns="http://schemas.microsoft.com/office/spreadsheetml/2009/9/main" objectType="Drop" dropStyle="combo" dx="16" fmlaLink="#REF!" fmlaRange="$L$6:$L$9" sel="4" val="0"/>
</file>

<file path=xl/ctrlProps/ctrlProp332.xml><?xml version="1.0" encoding="utf-8"?>
<formControlPr xmlns="http://schemas.microsoft.com/office/spreadsheetml/2009/9/main" objectType="Drop" dropStyle="combo" dx="16" fmlaLink="#REF!" fmlaRange="$K$6:$K$9" sel="2" val="0"/>
</file>

<file path=xl/ctrlProps/ctrlProp333.xml><?xml version="1.0" encoding="utf-8"?>
<formControlPr xmlns="http://schemas.microsoft.com/office/spreadsheetml/2009/9/main" objectType="Drop" dropStyle="combo" dx="16" fmlaLink="#REF!" fmlaRange="$L$6:$L$9" sel="3" val="0"/>
</file>

<file path=xl/ctrlProps/ctrlProp334.xml><?xml version="1.0" encoding="utf-8"?>
<formControlPr xmlns="http://schemas.microsoft.com/office/spreadsheetml/2009/9/main" objectType="Drop" dropStyle="combo" dx="16" fmlaLink="#REF!" fmlaRange="$K$6:$K$9" sel="0" val="0"/>
</file>

<file path=xl/ctrlProps/ctrlProp335.xml><?xml version="1.0" encoding="utf-8"?>
<formControlPr xmlns="http://schemas.microsoft.com/office/spreadsheetml/2009/9/main" objectType="Drop" dropStyle="combo" dx="16" fmlaLink="#REF!" fmlaRange="$L$6:$L$9" sel="3" val="0"/>
</file>

<file path=xl/ctrlProps/ctrlProp336.xml><?xml version="1.0" encoding="utf-8"?>
<formControlPr xmlns="http://schemas.microsoft.com/office/spreadsheetml/2009/9/main" objectType="Drop" dropStyle="combo" dx="16" fmlaLink="#REF!" fmlaRange="$K$6:$K$9" sel="0" val="0"/>
</file>

<file path=xl/ctrlProps/ctrlProp337.xml><?xml version="1.0" encoding="utf-8"?>
<formControlPr xmlns="http://schemas.microsoft.com/office/spreadsheetml/2009/9/main" objectType="Drop" dropStyle="combo" dx="16" fmlaLink="#REF!" fmlaRange="$L$6:$L$9" sel="3" val="0"/>
</file>

<file path=xl/ctrlProps/ctrlProp338.xml><?xml version="1.0" encoding="utf-8"?>
<formControlPr xmlns="http://schemas.microsoft.com/office/spreadsheetml/2009/9/main" objectType="Drop" dropStyle="combo" dx="16" fmlaLink="#REF!" fmlaRange="$K$6:$K$9" sel="0" val="0"/>
</file>

<file path=xl/ctrlProps/ctrlProp339.xml><?xml version="1.0" encoding="utf-8"?>
<formControlPr xmlns="http://schemas.microsoft.com/office/spreadsheetml/2009/9/main" objectType="Drop" dropStyle="combo" dx="16" fmlaLink="#REF!" fmlaRange="$L$6:$L$9" sel="3" val="0"/>
</file>

<file path=xl/ctrlProps/ctrlProp34.xml><?xml version="1.0" encoding="utf-8"?>
<formControlPr xmlns="http://schemas.microsoft.com/office/spreadsheetml/2009/9/main" objectType="Drop" dropStyle="combo" dx="16" fmlaLink="#REF!" fmlaRange="$L$6:$L$9" sel="4" val="0"/>
</file>

<file path=xl/ctrlProps/ctrlProp340.xml><?xml version="1.0" encoding="utf-8"?>
<formControlPr xmlns="http://schemas.microsoft.com/office/spreadsheetml/2009/9/main" objectType="Drop" dropStyle="combo" dx="16" fmlaLink="#REF!" fmlaRange="$K$6:$K$9" sel="0" val="0"/>
</file>

<file path=xl/ctrlProps/ctrlProp341.xml><?xml version="1.0" encoding="utf-8"?>
<formControlPr xmlns="http://schemas.microsoft.com/office/spreadsheetml/2009/9/main" objectType="Drop" dropStyle="combo" dx="16" fmlaLink="#REF!" fmlaRange="$L$6:$L$9" sel="0" val="0"/>
</file>

<file path=xl/ctrlProps/ctrlProp342.xml><?xml version="1.0" encoding="utf-8"?>
<formControlPr xmlns="http://schemas.microsoft.com/office/spreadsheetml/2009/9/main" objectType="Drop" dropStyle="combo" dx="16" fmlaLink="#REF!" fmlaRange="$K$6:$K$9" sel="0" val="0"/>
</file>

<file path=xl/ctrlProps/ctrlProp343.xml><?xml version="1.0" encoding="utf-8"?>
<formControlPr xmlns="http://schemas.microsoft.com/office/spreadsheetml/2009/9/main" objectType="Drop" dropStyle="combo" dx="16" fmlaLink="#REF!" fmlaRange="$L$6:$L$9" sel="0" val="0"/>
</file>

<file path=xl/ctrlProps/ctrlProp344.xml><?xml version="1.0" encoding="utf-8"?>
<formControlPr xmlns="http://schemas.microsoft.com/office/spreadsheetml/2009/9/main" objectType="Drop" dropStyle="combo" dx="16" fmlaLink="#REF!" fmlaRange="$K$6:$K$9" sel="0" val="0"/>
</file>

<file path=xl/ctrlProps/ctrlProp345.xml><?xml version="1.0" encoding="utf-8"?>
<formControlPr xmlns="http://schemas.microsoft.com/office/spreadsheetml/2009/9/main" objectType="Drop" dropStyle="combo" dx="16" fmlaLink="#REF!" fmlaRange="$L$6:$L$9" sel="0" val="0"/>
</file>

<file path=xl/ctrlProps/ctrlProp346.xml><?xml version="1.0" encoding="utf-8"?>
<formControlPr xmlns="http://schemas.microsoft.com/office/spreadsheetml/2009/9/main" objectType="Drop" dropStyle="combo" dx="16" fmlaLink="#REF!" fmlaRange="$K$6:$K$9" sel="0" val="0"/>
</file>

<file path=xl/ctrlProps/ctrlProp347.xml><?xml version="1.0" encoding="utf-8"?>
<formControlPr xmlns="http://schemas.microsoft.com/office/spreadsheetml/2009/9/main" objectType="Drop" dropStyle="combo" dx="16" fmlaLink="#REF!" fmlaRange="$L$6:$L$9" sel="3" val="0"/>
</file>

<file path=xl/ctrlProps/ctrlProp348.xml><?xml version="1.0" encoding="utf-8"?>
<formControlPr xmlns="http://schemas.microsoft.com/office/spreadsheetml/2009/9/main" objectType="Drop" dropStyle="combo" dx="16" fmlaLink="#REF!" fmlaRange="$K$6:$K$9" sel="0" val="0"/>
</file>

<file path=xl/ctrlProps/ctrlProp349.xml><?xml version="1.0" encoding="utf-8"?>
<formControlPr xmlns="http://schemas.microsoft.com/office/spreadsheetml/2009/9/main" objectType="Drop" dropStyle="combo" dx="16" fmlaLink="#REF!" fmlaRange="$L$6:$L$9" sel="0" val="0"/>
</file>

<file path=xl/ctrlProps/ctrlProp35.xml><?xml version="1.0" encoding="utf-8"?>
<formControlPr xmlns="http://schemas.microsoft.com/office/spreadsheetml/2009/9/main" objectType="Drop" dropStyle="combo" dx="16" fmlaLink="#REF!" fmlaRange="$K$6:$K$9" sel="2" val="0"/>
</file>

<file path=xl/ctrlProps/ctrlProp350.xml><?xml version="1.0" encoding="utf-8"?>
<formControlPr xmlns="http://schemas.microsoft.com/office/spreadsheetml/2009/9/main" objectType="Drop" dropStyle="combo" dx="16" fmlaLink="#REF!" fmlaRange="$K$6:$K$9" sel="0" val="0"/>
</file>

<file path=xl/ctrlProps/ctrlProp351.xml><?xml version="1.0" encoding="utf-8"?>
<formControlPr xmlns="http://schemas.microsoft.com/office/spreadsheetml/2009/9/main" objectType="Drop" dropStyle="combo" dx="16" fmlaLink="#REF!" fmlaRange="$L$6:$L$9" sel="0" val="0"/>
</file>

<file path=xl/ctrlProps/ctrlProp352.xml><?xml version="1.0" encoding="utf-8"?>
<formControlPr xmlns="http://schemas.microsoft.com/office/spreadsheetml/2009/9/main" objectType="Drop" dropStyle="combo" dx="16" fmlaLink="#REF!" fmlaRange="$K$6:$K$9" sel="0" val="0"/>
</file>

<file path=xl/ctrlProps/ctrlProp353.xml><?xml version="1.0" encoding="utf-8"?>
<formControlPr xmlns="http://schemas.microsoft.com/office/spreadsheetml/2009/9/main" objectType="Drop" dropStyle="combo" dx="16" fmlaLink="#REF!" fmlaRange="$L$6:$L$9" sel="3" val="0"/>
</file>

<file path=xl/ctrlProps/ctrlProp354.xml><?xml version="1.0" encoding="utf-8"?>
<formControlPr xmlns="http://schemas.microsoft.com/office/spreadsheetml/2009/9/main" objectType="Drop" dropStyle="combo" dx="16" fmlaLink="#REF!" fmlaRange="$K$6:$K$9" sel="0" val="0"/>
</file>

<file path=xl/ctrlProps/ctrlProp355.xml><?xml version="1.0" encoding="utf-8"?>
<formControlPr xmlns="http://schemas.microsoft.com/office/spreadsheetml/2009/9/main" objectType="Drop" dropStyle="combo" dx="16" fmlaLink="#REF!" fmlaRange="$L$6:$L$9" sel="0" val="0"/>
</file>

<file path=xl/ctrlProps/ctrlProp356.xml><?xml version="1.0" encoding="utf-8"?>
<formControlPr xmlns="http://schemas.microsoft.com/office/spreadsheetml/2009/9/main" objectType="Drop" dropStyle="combo" dx="16" fmlaLink="#REF!" fmlaRange="$K$6:$K$9" sel="0" val="0"/>
</file>

<file path=xl/ctrlProps/ctrlProp357.xml><?xml version="1.0" encoding="utf-8"?>
<formControlPr xmlns="http://schemas.microsoft.com/office/spreadsheetml/2009/9/main" objectType="Drop" dropStyle="combo" dx="16" fmlaLink="#REF!" fmlaRange="$L$6:$L$9" sel="0" val="0"/>
</file>

<file path=xl/ctrlProps/ctrlProp358.xml><?xml version="1.0" encoding="utf-8"?>
<formControlPr xmlns="http://schemas.microsoft.com/office/spreadsheetml/2009/9/main" objectType="Drop" dropStyle="combo" dx="16" fmlaLink="#REF!" fmlaRange="$K$6:$K$9" sel="0" val="0"/>
</file>

<file path=xl/ctrlProps/ctrlProp359.xml><?xml version="1.0" encoding="utf-8"?>
<formControlPr xmlns="http://schemas.microsoft.com/office/spreadsheetml/2009/9/main" objectType="Drop" dropStyle="combo" dx="16" fmlaLink="#REF!" fmlaRange="$L$6:$L$9" sel="0" val="0"/>
</file>

<file path=xl/ctrlProps/ctrlProp36.xml><?xml version="1.0" encoding="utf-8"?>
<formControlPr xmlns="http://schemas.microsoft.com/office/spreadsheetml/2009/9/main" objectType="Drop" dropStyle="combo" dx="16" fmlaLink="#REF!" fmlaRange="$L$6:$L$9" sel="3" val="0"/>
</file>

<file path=xl/ctrlProps/ctrlProp360.xml><?xml version="1.0" encoding="utf-8"?>
<formControlPr xmlns="http://schemas.microsoft.com/office/spreadsheetml/2009/9/main" objectType="Drop" dropStyle="combo" dx="16" fmlaLink="#REF!" fmlaRange="$K$6:$K$9" sel="0" val="0"/>
</file>

<file path=xl/ctrlProps/ctrlProp361.xml><?xml version="1.0" encoding="utf-8"?>
<formControlPr xmlns="http://schemas.microsoft.com/office/spreadsheetml/2009/9/main" objectType="Drop" dropStyle="combo" dx="16" fmlaLink="#REF!" fmlaRange="$L$6:$L$9" sel="0" val="0"/>
</file>

<file path=xl/ctrlProps/ctrlProp362.xml><?xml version="1.0" encoding="utf-8"?>
<formControlPr xmlns="http://schemas.microsoft.com/office/spreadsheetml/2009/9/main" objectType="Drop" dropStyle="combo" dx="16" fmlaLink="#REF!" fmlaRange="$K$6:$K$9" sel="0" val="0"/>
</file>

<file path=xl/ctrlProps/ctrlProp363.xml><?xml version="1.0" encoding="utf-8"?>
<formControlPr xmlns="http://schemas.microsoft.com/office/spreadsheetml/2009/9/main" objectType="Drop" dropStyle="combo" dx="16" fmlaLink="#REF!" fmlaRange="$L$6:$L$9" sel="0" val="0"/>
</file>

<file path=xl/ctrlProps/ctrlProp364.xml><?xml version="1.0" encoding="utf-8"?>
<formControlPr xmlns="http://schemas.microsoft.com/office/spreadsheetml/2009/9/main" objectType="Drop" dropStyle="combo" dx="16" fmlaLink="#REF!" fmlaRange="$K$6:$K$9" sel="0" val="0"/>
</file>

<file path=xl/ctrlProps/ctrlProp365.xml><?xml version="1.0" encoding="utf-8"?>
<formControlPr xmlns="http://schemas.microsoft.com/office/spreadsheetml/2009/9/main" objectType="Drop" dropStyle="combo" dx="16" fmlaLink="#REF!" fmlaRange="$L$6:$L$9" sel="0" val="0"/>
</file>

<file path=xl/ctrlProps/ctrlProp366.xml><?xml version="1.0" encoding="utf-8"?>
<formControlPr xmlns="http://schemas.microsoft.com/office/spreadsheetml/2009/9/main" objectType="Drop" dropStyle="combo" dx="16" fmlaLink="#REF!" fmlaRange="$K$6:$K$9" sel="0" val="0"/>
</file>

<file path=xl/ctrlProps/ctrlProp367.xml><?xml version="1.0" encoding="utf-8"?>
<formControlPr xmlns="http://schemas.microsoft.com/office/spreadsheetml/2009/9/main" objectType="Drop" dropStyle="combo" dx="16" fmlaLink="#REF!" fmlaRange="$L$6:$L$9" sel="0" val="0"/>
</file>

<file path=xl/ctrlProps/ctrlProp368.xml><?xml version="1.0" encoding="utf-8"?>
<formControlPr xmlns="http://schemas.microsoft.com/office/spreadsheetml/2009/9/main" objectType="Drop" dropStyle="combo" dx="16" fmlaLink="#REF!" fmlaRange="$K$6:$K$9" sel="0" val="0"/>
</file>

<file path=xl/ctrlProps/ctrlProp369.xml><?xml version="1.0" encoding="utf-8"?>
<formControlPr xmlns="http://schemas.microsoft.com/office/spreadsheetml/2009/9/main" objectType="Drop" dropStyle="combo" dx="16" fmlaLink="#REF!" fmlaRange="$L$6:$L$9" sel="0" val="0"/>
</file>

<file path=xl/ctrlProps/ctrlProp37.xml><?xml version="1.0" encoding="utf-8"?>
<formControlPr xmlns="http://schemas.microsoft.com/office/spreadsheetml/2009/9/main" objectType="Drop" dropStyle="combo" dx="16" fmlaLink="#REF!" fmlaRange="$K$6:$K$9" sel="0" val="0"/>
</file>

<file path=xl/ctrlProps/ctrlProp370.xml><?xml version="1.0" encoding="utf-8"?>
<formControlPr xmlns="http://schemas.microsoft.com/office/spreadsheetml/2009/9/main" objectType="Drop" dropStyle="combo" dx="16" fmlaLink="#REF!" fmlaRange="$K$6:$K$9" sel="0" val="0"/>
</file>

<file path=xl/ctrlProps/ctrlProp371.xml><?xml version="1.0" encoding="utf-8"?>
<formControlPr xmlns="http://schemas.microsoft.com/office/spreadsheetml/2009/9/main" objectType="Drop" dropStyle="combo" dx="16" fmlaLink="#REF!" fmlaRange="$L$6:$L$9" sel="0" val="0"/>
</file>

<file path=xl/ctrlProps/ctrlProp372.xml><?xml version="1.0" encoding="utf-8"?>
<formControlPr xmlns="http://schemas.microsoft.com/office/spreadsheetml/2009/9/main" objectType="Drop" dropStyle="combo" dx="16" fmlaLink="#REF!" fmlaRange="$K$6:$K$9" sel="0" val="0"/>
</file>

<file path=xl/ctrlProps/ctrlProp373.xml><?xml version="1.0" encoding="utf-8"?>
<formControlPr xmlns="http://schemas.microsoft.com/office/spreadsheetml/2009/9/main" objectType="Drop" dropStyle="combo" dx="16" fmlaLink="#REF!" fmlaRange="$L$6:$L$9" sel="0" val="0"/>
</file>

<file path=xl/ctrlProps/ctrlProp374.xml><?xml version="1.0" encoding="utf-8"?>
<formControlPr xmlns="http://schemas.microsoft.com/office/spreadsheetml/2009/9/main" objectType="Drop" dropStyle="combo" dx="16" fmlaLink="#REF!" fmlaRange="$K$6:$K$9" sel="0" val="0"/>
</file>

<file path=xl/ctrlProps/ctrlProp375.xml><?xml version="1.0" encoding="utf-8"?>
<formControlPr xmlns="http://schemas.microsoft.com/office/spreadsheetml/2009/9/main" objectType="Drop" dropStyle="combo" dx="16" fmlaLink="#REF!" fmlaRange="$L$6:$L$9" sel="0" val="0"/>
</file>

<file path=xl/ctrlProps/ctrlProp376.xml><?xml version="1.0" encoding="utf-8"?>
<formControlPr xmlns="http://schemas.microsoft.com/office/spreadsheetml/2009/9/main" objectType="Drop" dropStyle="combo" dx="16" fmlaLink="#REF!" fmlaRange="$K$6:$K$9" sel="0" val="0"/>
</file>

<file path=xl/ctrlProps/ctrlProp377.xml><?xml version="1.0" encoding="utf-8"?>
<formControlPr xmlns="http://schemas.microsoft.com/office/spreadsheetml/2009/9/main" objectType="Drop" dropStyle="combo" dx="16" fmlaLink="#REF!" fmlaRange="$L$6:$L$9" sel="0" val="0"/>
</file>

<file path=xl/ctrlProps/ctrlProp378.xml><?xml version="1.0" encoding="utf-8"?>
<formControlPr xmlns="http://schemas.microsoft.com/office/spreadsheetml/2009/9/main" objectType="Drop" dropStyle="combo" dx="16" fmlaLink="#REF!" fmlaRange="$K$6:$K$9" sel="0" val="0"/>
</file>

<file path=xl/ctrlProps/ctrlProp379.xml><?xml version="1.0" encoding="utf-8"?>
<formControlPr xmlns="http://schemas.microsoft.com/office/spreadsheetml/2009/9/main" objectType="Drop" dropStyle="combo" dx="16" fmlaLink="#REF!" fmlaRange="$L$6:$L$9" sel="0" val="0"/>
</file>

<file path=xl/ctrlProps/ctrlProp38.xml><?xml version="1.0" encoding="utf-8"?>
<formControlPr xmlns="http://schemas.microsoft.com/office/spreadsheetml/2009/9/main" objectType="Drop" dropStyle="combo" dx="16" fmlaLink="#REF!" fmlaRange="$L$6:$L$9" sel="3" val="0"/>
</file>

<file path=xl/ctrlProps/ctrlProp380.xml><?xml version="1.0" encoding="utf-8"?>
<formControlPr xmlns="http://schemas.microsoft.com/office/spreadsheetml/2009/9/main" objectType="Drop" dropStyle="combo" dx="16" fmlaLink="#REF!" fmlaRange="$K$6:$K$9" sel="0" val="0"/>
</file>

<file path=xl/ctrlProps/ctrlProp381.xml><?xml version="1.0" encoding="utf-8"?>
<formControlPr xmlns="http://schemas.microsoft.com/office/spreadsheetml/2009/9/main" objectType="Drop" dropStyle="combo" dx="16" fmlaLink="#REF!" fmlaRange="$L$6:$L$9" sel="0" val="0"/>
</file>

<file path=xl/ctrlProps/ctrlProp382.xml><?xml version="1.0" encoding="utf-8"?>
<formControlPr xmlns="http://schemas.microsoft.com/office/spreadsheetml/2009/9/main" objectType="Drop" dropStyle="combo" dx="16" fmlaLink="#REF!" fmlaRange="$K$6:$K$9" sel="0" val="0"/>
</file>

<file path=xl/ctrlProps/ctrlProp383.xml><?xml version="1.0" encoding="utf-8"?>
<formControlPr xmlns="http://schemas.microsoft.com/office/spreadsheetml/2009/9/main" objectType="Drop" dropStyle="combo" dx="16" fmlaLink="#REF!" fmlaRange="$L$6:$L$9" sel="0" val="0"/>
</file>

<file path=xl/ctrlProps/ctrlProp384.xml><?xml version="1.0" encoding="utf-8"?>
<formControlPr xmlns="http://schemas.microsoft.com/office/spreadsheetml/2009/9/main" objectType="Drop" dropStyle="combo" dx="16" fmlaLink="#REF!" fmlaRange="$K$6:$K$9" sel="0" val="0"/>
</file>

<file path=xl/ctrlProps/ctrlProp385.xml><?xml version="1.0" encoding="utf-8"?>
<formControlPr xmlns="http://schemas.microsoft.com/office/spreadsheetml/2009/9/main" objectType="Drop" dropStyle="combo" dx="16" fmlaLink="#REF!" fmlaRange="$L$6:$L$9" sel="0" val="0"/>
</file>

<file path=xl/ctrlProps/ctrlProp386.xml><?xml version="1.0" encoding="utf-8"?>
<formControlPr xmlns="http://schemas.microsoft.com/office/spreadsheetml/2009/9/main" objectType="Drop" dropStyle="combo" dx="16" fmlaLink="#REF!" fmlaRange="$K$6:$K$9" sel="0" val="0"/>
</file>

<file path=xl/ctrlProps/ctrlProp387.xml><?xml version="1.0" encoding="utf-8"?>
<formControlPr xmlns="http://schemas.microsoft.com/office/spreadsheetml/2009/9/main" objectType="Drop" dropStyle="combo" dx="16" fmlaLink="#REF!" fmlaRange="$L$6:$L$9" sel="0" val="0"/>
</file>

<file path=xl/ctrlProps/ctrlProp388.xml><?xml version="1.0" encoding="utf-8"?>
<formControlPr xmlns="http://schemas.microsoft.com/office/spreadsheetml/2009/9/main" objectType="Drop" dropStyle="combo" dx="16" fmlaLink="#REF!" fmlaRange="$K$6:$K$9" sel="0" val="0"/>
</file>

<file path=xl/ctrlProps/ctrlProp389.xml><?xml version="1.0" encoding="utf-8"?>
<formControlPr xmlns="http://schemas.microsoft.com/office/spreadsheetml/2009/9/main" objectType="Drop" dropStyle="combo" dx="16" fmlaLink="#REF!" fmlaRange="$L$6:$L$9" sel="0" val="0"/>
</file>

<file path=xl/ctrlProps/ctrlProp39.xml><?xml version="1.0" encoding="utf-8"?>
<formControlPr xmlns="http://schemas.microsoft.com/office/spreadsheetml/2009/9/main" objectType="Drop" dropStyle="combo" dx="16" fmlaLink="#REF!" fmlaRange="$K$6:$K$9" sel="0" val="0"/>
</file>

<file path=xl/ctrlProps/ctrlProp390.xml><?xml version="1.0" encoding="utf-8"?>
<formControlPr xmlns="http://schemas.microsoft.com/office/spreadsheetml/2009/9/main" objectType="Drop" dropStyle="combo" dx="16" fmlaLink="#REF!" fmlaRange="$K$6:$K$9" sel="0" val="0"/>
</file>

<file path=xl/ctrlProps/ctrlProp391.xml><?xml version="1.0" encoding="utf-8"?>
<formControlPr xmlns="http://schemas.microsoft.com/office/spreadsheetml/2009/9/main" objectType="Drop" dropStyle="combo" dx="16" fmlaLink="#REF!" fmlaRange="$L$6:$L$9" sel="0" val="0"/>
</file>

<file path=xl/ctrlProps/ctrlProp392.xml><?xml version="1.0" encoding="utf-8"?>
<formControlPr xmlns="http://schemas.microsoft.com/office/spreadsheetml/2009/9/main" objectType="Drop" dropStyle="combo" dx="16" fmlaLink="#REF!" fmlaRange="$K$6:$K$9" sel="0" val="0"/>
</file>

<file path=xl/ctrlProps/ctrlProp393.xml><?xml version="1.0" encoding="utf-8"?>
<formControlPr xmlns="http://schemas.microsoft.com/office/spreadsheetml/2009/9/main" objectType="Drop" dropStyle="combo" dx="16" fmlaLink="#REF!" fmlaRange="$L$6:$L$9" sel="0" val="0"/>
</file>

<file path=xl/ctrlProps/ctrlProp394.xml><?xml version="1.0" encoding="utf-8"?>
<formControlPr xmlns="http://schemas.microsoft.com/office/spreadsheetml/2009/9/main" objectType="Drop" dropStyle="combo" dx="16" fmlaLink="#REF!" fmlaRange="$K$6:$K$9" sel="0" val="0"/>
</file>

<file path=xl/ctrlProps/ctrlProp395.xml><?xml version="1.0" encoding="utf-8"?>
<formControlPr xmlns="http://schemas.microsoft.com/office/spreadsheetml/2009/9/main" objectType="Drop" dropStyle="combo" dx="16" fmlaLink="#REF!" fmlaRange="$L$6:$L$9" sel="0" val="0"/>
</file>

<file path=xl/ctrlProps/ctrlProp396.xml><?xml version="1.0" encoding="utf-8"?>
<formControlPr xmlns="http://schemas.microsoft.com/office/spreadsheetml/2009/9/main" objectType="Drop" dropStyle="combo" dx="16" fmlaLink="#REF!" fmlaRange="$K$6:$K$9" sel="0" val="0"/>
</file>

<file path=xl/ctrlProps/ctrlProp397.xml><?xml version="1.0" encoding="utf-8"?>
<formControlPr xmlns="http://schemas.microsoft.com/office/spreadsheetml/2009/9/main" objectType="Drop" dropStyle="combo" dx="16" fmlaLink="#REF!" fmlaRange="$L$6:$L$9" sel="3" val="0"/>
</file>

<file path=xl/ctrlProps/ctrlProp398.xml><?xml version="1.0" encoding="utf-8"?>
<formControlPr xmlns="http://schemas.microsoft.com/office/spreadsheetml/2009/9/main" objectType="Drop" dropStyle="combo" dx="16" fmlaLink="#REF!" fmlaRange="$K$6:$K$9" sel="2" val="0"/>
</file>

<file path=xl/ctrlProps/ctrlProp399.xml><?xml version="1.0" encoding="utf-8"?>
<formControlPr xmlns="http://schemas.microsoft.com/office/spreadsheetml/2009/9/main" objectType="Drop" dropStyle="combo" dx="16" fmlaLink="#REF!" fmlaRange="$L$6:$L$9" sel="2"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L$6:$L$9" sel="3" val="0"/>
</file>

<file path=xl/ctrlProps/ctrlProp400.xml><?xml version="1.0" encoding="utf-8"?>
<formControlPr xmlns="http://schemas.microsoft.com/office/spreadsheetml/2009/9/main" objectType="Drop" dropStyle="combo" dx="16" fmlaLink="#REF!" fmlaRange="$K$6:$K$9" sel="2" val="0"/>
</file>

<file path=xl/ctrlProps/ctrlProp401.xml><?xml version="1.0" encoding="utf-8"?>
<formControlPr xmlns="http://schemas.microsoft.com/office/spreadsheetml/2009/9/main" objectType="Drop" dropStyle="combo" dx="16" fmlaLink="#REF!" fmlaRange="$L$6:$L$9" sel="0" val="0"/>
</file>

<file path=xl/ctrlProps/ctrlProp402.xml><?xml version="1.0" encoding="utf-8"?>
<formControlPr xmlns="http://schemas.microsoft.com/office/spreadsheetml/2009/9/main" objectType="Drop" dropStyle="combo" dx="16" fmlaLink="#REF!" fmlaRange="$K$6:$K$9" sel="0" val="0"/>
</file>

<file path=xl/ctrlProps/ctrlProp403.xml><?xml version="1.0" encoding="utf-8"?>
<formControlPr xmlns="http://schemas.microsoft.com/office/spreadsheetml/2009/9/main" objectType="Drop" dropStyle="combo" dx="16" fmlaLink="#REF!" fmlaRange="$L$6:$L$9" sel="0" val="0"/>
</file>

<file path=xl/ctrlProps/ctrlProp404.xml><?xml version="1.0" encoding="utf-8"?>
<formControlPr xmlns="http://schemas.microsoft.com/office/spreadsheetml/2009/9/main" objectType="Drop" dropStyle="combo" dx="16" fmlaLink="#REF!" fmlaRange="$K$6:$K$9" sel="0" val="0"/>
</file>

<file path=xl/ctrlProps/ctrlProp405.xml><?xml version="1.0" encoding="utf-8"?>
<formControlPr xmlns="http://schemas.microsoft.com/office/spreadsheetml/2009/9/main" objectType="Drop" dropStyle="combo" dx="16" fmlaLink="#REF!" fmlaRange="$L$6:$L$9" sel="0" val="0"/>
</file>

<file path=xl/ctrlProps/ctrlProp406.xml><?xml version="1.0" encoding="utf-8"?>
<formControlPr xmlns="http://schemas.microsoft.com/office/spreadsheetml/2009/9/main" objectType="Drop" dropStyle="combo" dx="16" fmlaLink="#REF!" fmlaRange="$K$6:$K$9" sel="0" val="0"/>
</file>

<file path=xl/ctrlProps/ctrlProp407.xml><?xml version="1.0" encoding="utf-8"?>
<formControlPr xmlns="http://schemas.microsoft.com/office/spreadsheetml/2009/9/main" objectType="Drop" dropStyle="combo" dx="16" fmlaLink="#REF!" fmlaRange="$L$6:$L$9" sel="0" val="0"/>
</file>

<file path=xl/ctrlProps/ctrlProp408.xml><?xml version="1.0" encoding="utf-8"?>
<formControlPr xmlns="http://schemas.microsoft.com/office/spreadsheetml/2009/9/main" objectType="Drop" dropStyle="combo" dx="16" fmlaLink="#REF!" fmlaRange="$K$6:$K$9" sel="0" val="0"/>
</file>

<file path=xl/ctrlProps/ctrlProp409.xml><?xml version="1.0" encoding="utf-8"?>
<formControlPr xmlns="http://schemas.microsoft.com/office/spreadsheetml/2009/9/main" objectType="Drop" dropStyle="combo" dx="16" fmlaLink="#REF!" fmlaRange="$L$6:$L$9" sel="0" val="0"/>
</file>

<file path=xl/ctrlProps/ctrlProp41.xml><?xml version="1.0" encoding="utf-8"?>
<formControlPr xmlns="http://schemas.microsoft.com/office/spreadsheetml/2009/9/main" objectType="Drop" dropStyle="combo" dx="16" fmlaLink="#REF!" fmlaRange="$K$6:$K$9" sel="0" val="0"/>
</file>

<file path=xl/ctrlProps/ctrlProp410.xml><?xml version="1.0" encoding="utf-8"?>
<formControlPr xmlns="http://schemas.microsoft.com/office/spreadsheetml/2009/9/main" objectType="Drop" dropStyle="combo" dx="16" fmlaLink="#REF!" fmlaRange="$K$6:$K$9" sel="0" val="0"/>
</file>

<file path=xl/ctrlProps/ctrlProp411.xml><?xml version="1.0" encoding="utf-8"?>
<formControlPr xmlns="http://schemas.microsoft.com/office/spreadsheetml/2009/9/main" objectType="Drop" dropStyle="combo" dx="16" fmlaLink="#REF!" fmlaRange="$L$6:$L$9" sel="0" val="0"/>
</file>

<file path=xl/ctrlProps/ctrlProp412.xml><?xml version="1.0" encoding="utf-8"?>
<formControlPr xmlns="http://schemas.microsoft.com/office/spreadsheetml/2009/9/main" objectType="Drop" dropStyle="combo" dx="16" fmlaLink="#REF!" fmlaRange="$K$6:$K$9" sel="0" val="0"/>
</file>

<file path=xl/ctrlProps/ctrlProp413.xml><?xml version="1.0" encoding="utf-8"?>
<formControlPr xmlns="http://schemas.microsoft.com/office/spreadsheetml/2009/9/main" objectType="Drop" dropStyle="combo" dx="16" fmlaLink="#REF!" fmlaRange="$L$6:$L$9" sel="0" val="0"/>
</file>

<file path=xl/ctrlProps/ctrlProp414.xml><?xml version="1.0" encoding="utf-8"?>
<formControlPr xmlns="http://schemas.microsoft.com/office/spreadsheetml/2009/9/main" objectType="Drop" dropStyle="combo" dx="16" fmlaLink="#REF!" fmlaRange="$K$6:$K$9" sel="0" val="0"/>
</file>

<file path=xl/ctrlProps/ctrlProp415.xml><?xml version="1.0" encoding="utf-8"?>
<formControlPr xmlns="http://schemas.microsoft.com/office/spreadsheetml/2009/9/main" objectType="Drop" dropStyle="combo" dx="16" fmlaLink="#REF!" fmlaRange="$L$6:$L$9" sel="2" val="0"/>
</file>

<file path=xl/ctrlProps/ctrlProp416.xml><?xml version="1.0" encoding="utf-8"?>
<formControlPr xmlns="http://schemas.microsoft.com/office/spreadsheetml/2009/9/main" objectType="Drop" dropStyle="combo" dx="16" fmlaLink="#REF!" fmlaRange="$K$6:$K$9" sel="0" val="0"/>
</file>

<file path=xl/ctrlProps/ctrlProp417.xml><?xml version="1.0" encoding="utf-8"?>
<formControlPr xmlns="http://schemas.microsoft.com/office/spreadsheetml/2009/9/main" objectType="Drop" dropStyle="combo" dx="16" fmlaLink="#REF!" fmlaRange="$L$6:$L$9" sel="0" val="0"/>
</file>

<file path=xl/ctrlProps/ctrlProp418.xml><?xml version="1.0" encoding="utf-8"?>
<formControlPr xmlns="http://schemas.microsoft.com/office/spreadsheetml/2009/9/main" objectType="Drop" dropStyle="combo" dx="16" fmlaLink="#REF!" fmlaRange="$K$6:$K$9" sel="0" val="0"/>
</file>

<file path=xl/ctrlProps/ctrlProp419.xml><?xml version="1.0" encoding="utf-8"?>
<formControlPr xmlns="http://schemas.microsoft.com/office/spreadsheetml/2009/9/main" objectType="Drop" dropStyle="combo" dx="16" fmlaLink="#REF!" fmlaRange="$L$6:$L$9" sel="0" val="0"/>
</file>

<file path=xl/ctrlProps/ctrlProp42.xml><?xml version="1.0" encoding="utf-8"?>
<formControlPr xmlns="http://schemas.microsoft.com/office/spreadsheetml/2009/9/main" objectType="Drop" dropStyle="combo" dx="16" fmlaLink="#REF!" fmlaRange="$L$6:$L$9" sel="3" val="0"/>
</file>

<file path=xl/ctrlProps/ctrlProp420.xml><?xml version="1.0" encoding="utf-8"?>
<formControlPr xmlns="http://schemas.microsoft.com/office/spreadsheetml/2009/9/main" objectType="Drop" dropStyle="combo" dx="16" fmlaLink="#REF!" fmlaRange="$K$6:$K$9" sel="0" val="0"/>
</file>

<file path=xl/ctrlProps/ctrlProp421.xml><?xml version="1.0" encoding="utf-8"?>
<formControlPr xmlns="http://schemas.microsoft.com/office/spreadsheetml/2009/9/main" objectType="Drop" dropStyle="combo" dx="16" fmlaLink="#REF!" fmlaRange="$L$6:$L$9" sel="2" val="0"/>
</file>

<file path=xl/ctrlProps/ctrlProp422.xml><?xml version="1.0" encoding="utf-8"?>
<formControlPr xmlns="http://schemas.microsoft.com/office/spreadsheetml/2009/9/main" objectType="Drop" dropStyle="combo" dx="16" fmlaLink="#REF!" fmlaRange="$K$6:$K$9" sel="2" val="0"/>
</file>

<file path=xl/ctrlProps/ctrlProp423.xml><?xml version="1.0" encoding="utf-8"?>
<formControlPr xmlns="http://schemas.microsoft.com/office/spreadsheetml/2009/9/main" objectType="Drop" dropStyle="combo" dx="16" fmlaLink="#REF!" fmlaRange="$L$6:$L$9" sel="0" val="0"/>
</file>

<file path=xl/ctrlProps/ctrlProp424.xml><?xml version="1.0" encoding="utf-8"?>
<formControlPr xmlns="http://schemas.microsoft.com/office/spreadsheetml/2009/9/main" objectType="Drop" dropStyle="combo" dx="16" fmlaLink="#REF!" fmlaRange="$K$6:$K$9" sel="0" val="0"/>
</file>

<file path=xl/ctrlProps/ctrlProp425.xml><?xml version="1.0" encoding="utf-8"?>
<formControlPr xmlns="http://schemas.microsoft.com/office/spreadsheetml/2009/9/main" objectType="Drop" dropStyle="combo" dx="16" fmlaLink="#REF!" fmlaRange="$L$6:$L$9" sel="0" val="0"/>
</file>

<file path=xl/ctrlProps/ctrlProp426.xml><?xml version="1.0" encoding="utf-8"?>
<formControlPr xmlns="http://schemas.microsoft.com/office/spreadsheetml/2009/9/main" objectType="Drop" dropStyle="combo" dx="16" fmlaLink="#REF!" fmlaRange="$K$6:$K$9" sel="0" val="0"/>
</file>

<file path=xl/ctrlProps/ctrlProp427.xml><?xml version="1.0" encoding="utf-8"?>
<formControlPr xmlns="http://schemas.microsoft.com/office/spreadsheetml/2009/9/main" objectType="Drop" dropStyle="combo" dx="16" fmlaLink="#REF!" fmlaRange="$L$6:$L$9" sel="0" val="0"/>
</file>

<file path=xl/ctrlProps/ctrlProp428.xml><?xml version="1.0" encoding="utf-8"?>
<formControlPr xmlns="http://schemas.microsoft.com/office/spreadsheetml/2009/9/main" objectType="Drop" dropStyle="combo" dx="16" fmlaLink="#REF!" fmlaRange="$K$6:$K$9" sel="0" val="0"/>
</file>

<file path=xl/ctrlProps/ctrlProp429.xml><?xml version="1.0" encoding="utf-8"?>
<formControlPr xmlns="http://schemas.microsoft.com/office/spreadsheetml/2009/9/main" objectType="Drop" dropStyle="combo" dx="16" fmlaLink="#REF!" fmlaRange="$L$6:$L$9" sel="0" val="0"/>
</file>

<file path=xl/ctrlProps/ctrlProp43.xml><?xml version="1.0" encoding="utf-8"?>
<formControlPr xmlns="http://schemas.microsoft.com/office/spreadsheetml/2009/9/main" objectType="Drop" dropStyle="combo" dx="16" fmlaLink="#REF!" fmlaRange="$K$6:$K$9" sel="0" val="0"/>
</file>

<file path=xl/ctrlProps/ctrlProp430.xml><?xml version="1.0" encoding="utf-8"?>
<formControlPr xmlns="http://schemas.microsoft.com/office/spreadsheetml/2009/9/main" objectType="Drop" dropStyle="combo" dx="16" fmlaLink="#REF!" fmlaRange="$K$6:$K$9" sel="0" val="0"/>
</file>

<file path=xl/ctrlProps/ctrlProp431.xml><?xml version="1.0" encoding="utf-8"?>
<formControlPr xmlns="http://schemas.microsoft.com/office/spreadsheetml/2009/9/main" objectType="Drop" dropStyle="combo" dx="16" fmlaLink="#REF!" fmlaRange="$L$6:$L$9" sel="0" val="0"/>
</file>

<file path=xl/ctrlProps/ctrlProp432.xml><?xml version="1.0" encoding="utf-8"?>
<formControlPr xmlns="http://schemas.microsoft.com/office/spreadsheetml/2009/9/main" objectType="Drop" dropStyle="combo" dx="16" fmlaLink="#REF!" fmlaRange="$K$6:$K$9" sel="0" val="0"/>
</file>

<file path=xl/ctrlProps/ctrlProp433.xml><?xml version="1.0" encoding="utf-8"?>
<formControlPr xmlns="http://schemas.microsoft.com/office/spreadsheetml/2009/9/main" objectType="Drop" dropStyle="combo" dx="16" fmlaLink="#REF!" fmlaRange="$L$6:$L$9" sel="2" val="0"/>
</file>

<file path=xl/ctrlProps/ctrlProp434.xml><?xml version="1.0" encoding="utf-8"?>
<formControlPr xmlns="http://schemas.microsoft.com/office/spreadsheetml/2009/9/main" objectType="Drop" dropStyle="combo" dx="16" fmlaLink="#REF!" fmlaRange="$K$6:$K$9" sel="0" val="0"/>
</file>

<file path=xl/ctrlProps/ctrlProp435.xml><?xml version="1.0" encoding="utf-8"?>
<formControlPr xmlns="http://schemas.microsoft.com/office/spreadsheetml/2009/9/main" objectType="Drop" dropStyle="combo" dx="16" fmlaLink="#REF!" fmlaRange="$L$6:$L$9" sel="0" val="0"/>
</file>

<file path=xl/ctrlProps/ctrlProp436.xml><?xml version="1.0" encoding="utf-8"?>
<formControlPr xmlns="http://schemas.microsoft.com/office/spreadsheetml/2009/9/main" objectType="Drop" dropStyle="combo" dx="16" fmlaLink="#REF!" fmlaRange="$K$6:$K$9" sel="0" val="0"/>
</file>

<file path=xl/ctrlProps/ctrlProp437.xml><?xml version="1.0" encoding="utf-8"?>
<formControlPr xmlns="http://schemas.microsoft.com/office/spreadsheetml/2009/9/main" objectType="Drop" dropStyle="combo" dx="16" fmlaLink="#REF!" fmlaRange="$L$6:$L$9" sel="0" val="0"/>
</file>

<file path=xl/ctrlProps/ctrlProp438.xml><?xml version="1.0" encoding="utf-8"?>
<formControlPr xmlns="http://schemas.microsoft.com/office/spreadsheetml/2009/9/main" objectType="Drop" dropStyle="combo" dx="16" fmlaLink="#REF!" fmlaRange="$K$6:$K$9" sel="0" val="0"/>
</file>

<file path=xl/ctrlProps/ctrlProp439.xml><?xml version="1.0" encoding="utf-8"?>
<formControlPr xmlns="http://schemas.microsoft.com/office/spreadsheetml/2009/9/main" objectType="Drop" dropStyle="combo" dx="16" fmlaLink="#REF!" fmlaRange="$L$6:$L$9" sel="2" val="0"/>
</file>

<file path=xl/ctrlProps/ctrlProp44.xml><?xml version="1.0" encoding="utf-8"?>
<formControlPr xmlns="http://schemas.microsoft.com/office/spreadsheetml/2009/9/main" objectType="Drop" dropStyle="combo" dx="16" fmlaLink="#REF!" fmlaRange="$L$6:$L$9" sel="0" val="0"/>
</file>

<file path=xl/ctrlProps/ctrlProp440.xml><?xml version="1.0" encoding="utf-8"?>
<formControlPr xmlns="http://schemas.microsoft.com/office/spreadsheetml/2009/9/main" objectType="Drop" dropStyle="combo" dx="16" fmlaLink="#REF!" fmlaRange="$K$6:$K$9" sel="0" val="0"/>
</file>

<file path=xl/ctrlProps/ctrlProp441.xml><?xml version="1.0" encoding="utf-8"?>
<formControlPr xmlns="http://schemas.microsoft.com/office/spreadsheetml/2009/9/main" objectType="Drop" dropStyle="combo" dx="16" fmlaLink="#REF!" fmlaRange="$L$6:$L$9" sel="0" val="0"/>
</file>

<file path=xl/ctrlProps/ctrlProp442.xml><?xml version="1.0" encoding="utf-8"?>
<formControlPr xmlns="http://schemas.microsoft.com/office/spreadsheetml/2009/9/main" objectType="Drop" dropStyle="combo" dx="16" fmlaLink="#REF!" fmlaRange="$K$6:$K$9" sel="0" val="0"/>
</file>

<file path=xl/ctrlProps/ctrlProp443.xml><?xml version="1.0" encoding="utf-8"?>
<formControlPr xmlns="http://schemas.microsoft.com/office/spreadsheetml/2009/9/main" objectType="Drop" dropStyle="combo" dx="16" fmlaLink="#REF!" fmlaRange="$L$6:$L$9" sel="0" val="0"/>
</file>

<file path=xl/ctrlProps/ctrlProp444.xml><?xml version="1.0" encoding="utf-8"?>
<formControlPr xmlns="http://schemas.microsoft.com/office/spreadsheetml/2009/9/main" objectType="Drop" dropStyle="combo" dx="16" fmlaLink="#REF!" fmlaRange="$K$6:$K$9" sel="0" val="0"/>
</file>

<file path=xl/ctrlProps/ctrlProp445.xml><?xml version="1.0" encoding="utf-8"?>
<formControlPr xmlns="http://schemas.microsoft.com/office/spreadsheetml/2009/9/main" objectType="Drop" dropStyle="combo" dx="16" fmlaLink="#REF!" fmlaRange="$L$6:$L$9" sel="2" val="0"/>
</file>

<file path=xl/ctrlProps/ctrlProp446.xml><?xml version="1.0" encoding="utf-8"?>
<formControlPr xmlns="http://schemas.microsoft.com/office/spreadsheetml/2009/9/main" objectType="Drop" dropStyle="combo" dx="16" fmlaLink="#REF!" fmlaRange="$K$6:$K$9" sel="0" val="0"/>
</file>

<file path=xl/ctrlProps/ctrlProp447.xml><?xml version="1.0" encoding="utf-8"?>
<formControlPr xmlns="http://schemas.microsoft.com/office/spreadsheetml/2009/9/main" objectType="Drop" dropStyle="combo" dx="16" fmlaLink="#REF!" fmlaRange="$K$6:$K$9" sel="0" val="0"/>
</file>

<file path=xl/ctrlProps/ctrlProp448.xml><?xml version="1.0" encoding="utf-8"?>
<formControlPr xmlns="http://schemas.microsoft.com/office/spreadsheetml/2009/9/main" objectType="Drop" dropStyle="combo" dx="16" fmlaLink="#REF!" fmlaRange="$K$6:$K$9" sel="0" val="0"/>
</file>

<file path=xl/ctrlProps/ctrlProp449.xml><?xml version="1.0" encoding="utf-8"?>
<formControlPr xmlns="http://schemas.microsoft.com/office/spreadsheetml/2009/9/main" objectType="Drop" dropStyle="combo" dx="16" fmlaLink="#REF!" fmlaRange="$K$6:$K$9" sel="0" val="0"/>
</file>

<file path=xl/ctrlProps/ctrlProp45.xml><?xml version="1.0" encoding="utf-8"?>
<formControlPr xmlns="http://schemas.microsoft.com/office/spreadsheetml/2009/9/main" objectType="Drop" dropStyle="combo" dx="16" fmlaLink="#REF!" fmlaRange="$K$6:$K$9" sel="0" val="0"/>
</file>

<file path=xl/ctrlProps/ctrlProp450.xml><?xml version="1.0" encoding="utf-8"?>
<formControlPr xmlns="http://schemas.microsoft.com/office/spreadsheetml/2009/9/main" objectType="Drop" dropStyle="combo" dx="16" fmlaLink="#REF!" fmlaRange="$K$6:$K$9" sel="0" val="0"/>
</file>

<file path=xl/ctrlProps/ctrlProp451.xml><?xml version="1.0" encoding="utf-8"?>
<formControlPr xmlns="http://schemas.microsoft.com/office/spreadsheetml/2009/9/main" objectType="Drop" dropStyle="combo" dx="16" fmlaLink="#REF!" fmlaRange="$K$6:$K$9" sel="0" val="0"/>
</file>

<file path=xl/ctrlProps/ctrlProp452.xml><?xml version="1.0" encoding="utf-8"?>
<formControlPr xmlns="http://schemas.microsoft.com/office/spreadsheetml/2009/9/main" objectType="Drop" dropStyle="combo" dx="16" fmlaLink="#REF!" fmlaRange="$L$6:$L$9" sel="0" val="0"/>
</file>

<file path=xl/ctrlProps/ctrlProp453.xml><?xml version="1.0" encoding="utf-8"?>
<formControlPr xmlns="http://schemas.microsoft.com/office/spreadsheetml/2009/9/main" objectType="Drop" dropStyle="combo" dx="16" fmlaLink="#REF!" fmlaRange="$K$6:$K$9" sel="0" val="0"/>
</file>

<file path=xl/ctrlProps/ctrlProp454.xml><?xml version="1.0" encoding="utf-8"?>
<formControlPr xmlns="http://schemas.microsoft.com/office/spreadsheetml/2009/9/main" objectType="Drop" dropStyle="combo" dx="16" fmlaLink="#REF!" fmlaRange="$L$6:$L$9" sel="0" val="0"/>
</file>

<file path=xl/ctrlProps/ctrlProp455.xml><?xml version="1.0" encoding="utf-8"?>
<formControlPr xmlns="http://schemas.microsoft.com/office/spreadsheetml/2009/9/main" objectType="Drop" dropStyle="combo" dx="16" fmlaLink="#REF!" fmlaRange="$K$6:$K$9" sel="0" val="0"/>
</file>

<file path=xl/ctrlProps/ctrlProp456.xml><?xml version="1.0" encoding="utf-8"?>
<formControlPr xmlns="http://schemas.microsoft.com/office/spreadsheetml/2009/9/main" objectType="Drop" dropStyle="combo" dx="16" fmlaLink="#REF!" fmlaRange="$L$6:$L$9" sel="0" val="0"/>
</file>

<file path=xl/ctrlProps/ctrlProp457.xml><?xml version="1.0" encoding="utf-8"?>
<formControlPr xmlns="http://schemas.microsoft.com/office/spreadsheetml/2009/9/main" objectType="Drop" dropStyle="combo" dx="16" fmlaLink="#REF!" fmlaRange="$K$6:$K$9" sel="0" val="0"/>
</file>

<file path=xl/ctrlProps/ctrlProp458.xml><?xml version="1.0" encoding="utf-8"?>
<formControlPr xmlns="http://schemas.microsoft.com/office/spreadsheetml/2009/9/main" objectType="Drop" dropStyle="combo" dx="16" fmlaLink="#REF!" fmlaRange="$L$6:$L$9" sel="0" val="0"/>
</file>

<file path=xl/ctrlProps/ctrlProp459.xml><?xml version="1.0" encoding="utf-8"?>
<formControlPr xmlns="http://schemas.microsoft.com/office/spreadsheetml/2009/9/main" objectType="Drop" dropStyle="combo" dx="16" fmlaLink="#REF!" fmlaRange="$K$6:$K$9" sel="0" val="0"/>
</file>

<file path=xl/ctrlProps/ctrlProp46.xml><?xml version="1.0" encoding="utf-8"?>
<formControlPr xmlns="http://schemas.microsoft.com/office/spreadsheetml/2009/9/main" objectType="Drop" dropStyle="combo" dx="16" fmlaLink="#REF!" fmlaRange="$L$6:$L$9" sel="0" val="0"/>
</file>

<file path=xl/ctrlProps/ctrlProp460.xml><?xml version="1.0" encoding="utf-8"?>
<formControlPr xmlns="http://schemas.microsoft.com/office/spreadsheetml/2009/9/main" objectType="Drop" dropStyle="combo" dx="16" fmlaLink="#REF!" fmlaRange="$L$6:$L$9" sel="2" val="0"/>
</file>

<file path=xl/ctrlProps/ctrlProp461.xml><?xml version="1.0" encoding="utf-8"?>
<formControlPr xmlns="http://schemas.microsoft.com/office/spreadsheetml/2009/9/main" objectType="Drop" dropStyle="combo" dx="16" fmlaLink="#REF!" fmlaRange="$K$6:$K$9" sel="0" val="0"/>
</file>

<file path=xl/ctrlProps/ctrlProp462.xml><?xml version="1.0" encoding="utf-8"?>
<formControlPr xmlns="http://schemas.microsoft.com/office/spreadsheetml/2009/9/main" objectType="Drop" dropStyle="combo" dx="16" fmlaLink="$C$16" fmlaRange="$L$6:$L$9" sel="2" val="0"/>
</file>

<file path=xl/ctrlProps/ctrlProp463.xml><?xml version="1.0" encoding="utf-8"?>
<formControlPr xmlns="http://schemas.microsoft.com/office/spreadsheetml/2009/9/main" objectType="Drop" dropStyle="combo" dx="16" fmlaLink="$C$22" fmlaRange="$L$6:$L$9" sel="1" val="0"/>
</file>

<file path=xl/ctrlProps/ctrlProp464.xml><?xml version="1.0" encoding="utf-8"?>
<formControlPr xmlns="http://schemas.microsoft.com/office/spreadsheetml/2009/9/main" objectType="Drop" dropStyle="combo" dx="16" fmlaLink="$C$25" fmlaRange="$L$6:$L$9" sel="2" val="0"/>
</file>

<file path=xl/ctrlProps/ctrlProp465.xml><?xml version="1.0" encoding="utf-8"?>
<formControlPr xmlns="http://schemas.microsoft.com/office/spreadsheetml/2009/9/main" objectType="Drop" dropStyle="combo" dx="16" fmlaLink="$C$28" fmlaRange="$L$6:$L$9" sel="2" val="0"/>
</file>

<file path=xl/ctrlProps/ctrlProp466.xml><?xml version="1.0" encoding="utf-8"?>
<formControlPr xmlns="http://schemas.microsoft.com/office/spreadsheetml/2009/9/main" objectType="Drop" dropStyle="combo" dx="16" fmlaLink="$C$31" fmlaRange="$L$6:$L$9" sel="2" val="0"/>
</file>

<file path=xl/ctrlProps/ctrlProp467.xml><?xml version="1.0" encoding="utf-8"?>
<formControlPr xmlns="http://schemas.microsoft.com/office/spreadsheetml/2009/9/main" objectType="Drop" dropStyle="combo" dx="16" fmlaLink="$C$19" fmlaRange="$L$6:$L$9" sel="2" val="0"/>
</file>

<file path=xl/ctrlProps/ctrlProp468.xml><?xml version="1.0" encoding="utf-8"?>
<formControlPr xmlns="http://schemas.microsoft.com/office/spreadsheetml/2009/9/main" objectType="Drop" dropStyle="combo" dx="16" fmlaLink="$C$16" fmlaRange="$L$6:$L$9" sel="2" val="0"/>
</file>

<file path=xl/ctrlProps/ctrlProp469.xml><?xml version="1.0" encoding="utf-8"?>
<formControlPr xmlns="http://schemas.microsoft.com/office/spreadsheetml/2009/9/main" objectType="Drop" dropStyle="combo" dx="16" fmlaLink="$C$14" fmlaRange="$K$6:$K$9" sel="3" val="0"/>
</file>

<file path=xl/ctrlProps/ctrlProp47.xml><?xml version="1.0" encoding="utf-8"?>
<formControlPr xmlns="http://schemas.microsoft.com/office/spreadsheetml/2009/9/main" objectType="Drop" dropStyle="combo" dx="16" fmlaLink="#REF!" fmlaRange="$K$6:$K$9" sel="0" val="0"/>
</file>

<file path=xl/ctrlProps/ctrlProp470.xml><?xml version="1.0" encoding="utf-8"?>
<formControlPr xmlns="http://schemas.microsoft.com/office/spreadsheetml/2009/9/main" objectType="Drop" dropStyle="combo" dx="16" fmlaLink="$C$22" fmlaRange="$L$6:$L$9" sel="1" val="0"/>
</file>

<file path=xl/ctrlProps/ctrlProp471.xml><?xml version="1.0" encoding="utf-8"?>
<formControlPr xmlns="http://schemas.microsoft.com/office/spreadsheetml/2009/9/main" objectType="Drop" dropStyle="combo" dx="16" fmlaLink="$C$20" fmlaRange="$K$6:$K$9" sel="2" val="0"/>
</file>

<file path=xl/ctrlProps/ctrlProp472.xml><?xml version="1.0" encoding="utf-8"?>
<formControlPr xmlns="http://schemas.microsoft.com/office/spreadsheetml/2009/9/main" objectType="Drop" dropStyle="combo" dx="16" fmlaLink="$C$25" fmlaRange="$L$6:$L$9" sel="2" val="0"/>
</file>

<file path=xl/ctrlProps/ctrlProp473.xml><?xml version="1.0" encoding="utf-8"?>
<formControlPr xmlns="http://schemas.microsoft.com/office/spreadsheetml/2009/9/main" objectType="Drop" dropStyle="combo" dx="16" fmlaLink="$C$23" fmlaRange="$K$6:$K$9" sel="4" val="0"/>
</file>

<file path=xl/ctrlProps/ctrlProp474.xml><?xml version="1.0" encoding="utf-8"?>
<formControlPr xmlns="http://schemas.microsoft.com/office/spreadsheetml/2009/9/main" objectType="Drop" dropStyle="combo" dx="16" fmlaLink="$C$28" fmlaRange="$L$6:$L$9" sel="2" val="0"/>
</file>

<file path=xl/ctrlProps/ctrlProp475.xml><?xml version="1.0" encoding="utf-8"?>
<formControlPr xmlns="http://schemas.microsoft.com/office/spreadsheetml/2009/9/main" objectType="Drop" dropStyle="combo" dx="16" fmlaLink="$C$26" fmlaRange="$K$6:$K$9" sel="2" val="0"/>
</file>

<file path=xl/ctrlProps/ctrlProp476.xml><?xml version="1.0" encoding="utf-8"?>
<formControlPr xmlns="http://schemas.microsoft.com/office/spreadsheetml/2009/9/main" objectType="Drop" dropStyle="combo" dx="16" fmlaLink="$C$31" fmlaRange="$L$6:$L$9" sel="2" val="0"/>
</file>

<file path=xl/ctrlProps/ctrlProp477.xml><?xml version="1.0" encoding="utf-8"?>
<formControlPr xmlns="http://schemas.microsoft.com/office/spreadsheetml/2009/9/main" objectType="Drop" dropStyle="combo" dx="16" fmlaLink="$C$29" fmlaRange="$K$6:$K$9" sel="2" val="0"/>
</file>

<file path=xl/ctrlProps/ctrlProp478.xml><?xml version="1.0" encoding="utf-8"?>
<formControlPr xmlns="http://schemas.microsoft.com/office/spreadsheetml/2009/9/main" objectType="Drop" dropStyle="combo" dx="16" fmlaLink="$C$19" fmlaRange="$L$6:$L$9" sel="2" val="0"/>
</file>

<file path=xl/ctrlProps/ctrlProp479.xml><?xml version="1.0" encoding="utf-8"?>
<formControlPr xmlns="http://schemas.microsoft.com/office/spreadsheetml/2009/9/main" objectType="Drop" dropStyle="combo" dx="16" fmlaLink="$C$17" fmlaRange="$K$6:$K$9" sel="2" val="0"/>
</file>

<file path=xl/ctrlProps/ctrlProp48.xml><?xml version="1.0" encoding="utf-8"?>
<formControlPr xmlns="http://schemas.microsoft.com/office/spreadsheetml/2009/9/main" objectType="Drop" dropStyle="combo" dx="16" fmlaLink="#REF!" fmlaRange="$L$6:$L$9" sel="0" val="0"/>
</file>

<file path=xl/ctrlProps/ctrlProp480.xml><?xml version="1.0" encoding="utf-8"?>
<formControlPr xmlns="http://schemas.microsoft.com/office/spreadsheetml/2009/9/main" objectType="Drop" dropStyle="combo" dx="16" fmlaLink="$C$14" fmlaRange="$K$6:$K$9" sel="3" val="0"/>
</file>

<file path=xl/ctrlProps/ctrlProp481.xml><?xml version="1.0" encoding="utf-8"?>
<formControlPr xmlns="http://schemas.microsoft.com/office/spreadsheetml/2009/9/main" objectType="Drop" dropStyle="combo" dx="16" fmlaLink="$C$20" fmlaRange="$K$6:$K$9" sel="2" val="0"/>
</file>

<file path=xl/ctrlProps/ctrlProp482.xml><?xml version="1.0" encoding="utf-8"?>
<formControlPr xmlns="http://schemas.microsoft.com/office/spreadsheetml/2009/9/main" objectType="Drop" dropStyle="combo" dx="16" fmlaLink="$C$23" fmlaRange="$K$6:$K$9" sel="4" val="0"/>
</file>

<file path=xl/ctrlProps/ctrlProp483.xml><?xml version="1.0" encoding="utf-8"?>
<formControlPr xmlns="http://schemas.microsoft.com/office/spreadsheetml/2009/9/main" objectType="Drop" dropStyle="combo" dx="16" fmlaLink="$C$17" fmlaRange="$K$6:$K$9" sel="2" val="0"/>
</file>

<file path=xl/ctrlProps/ctrlProp484.xml><?xml version="1.0" encoding="utf-8"?>
<formControlPr xmlns="http://schemas.microsoft.com/office/spreadsheetml/2009/9/main" objectType="Drop" dropStyle="combo" dx="16" fmlaLink="$C$14" fmlaRange="$K$6:$K$9" sel="3" val="0"/>
</file>

<file path=xl/ctrlProps/ctrlProp485.xml><?xml version="1.0" encoding="utf-8"?>
<formControlPr xmlns="http://schemas.microsoft.com/office/spreadsheetml/2009/9/main" objectType="Drop" dropStyle="combo" dx="16" fmlaLink="$C$23" fmlaRange="$K$6:$K$9" sel="4" val="0"/>
</file>

<file path=xl/ctrlProps/ctrlProp486.xml><?xml version="1.0" encoding="utf-8"?>
<formControlPr xmlns="http://schemas.microsoft.com/office/spreadsheetml/2009/9/main" objectType="Drop" dropStyle="combo" dx="16" fmlaLink="$C$34" fmlaRange="$L$6:$L$9" sel="2" val="0"/>
</file>

<file path=xl/ctrlProps/ctrlProp487.xml><?xml version="1.0" encoding="utf-8"?>
<formControlPr xmlns="http://schemas.microsoft.com/office/spreadsheetml/2009/9/main" objectType="Drop" dropStyle="combo" dx="16" fmlaLink="$C$37" fmlaRange="$L$6:$L$9" sel="3" val="0"/>
</file>

<file path=xl/ctrlProps/ctrlProp488.xml><?xml version="1.0" encoding="utf-8"?>
<formControlPr xmlns="http://schemas.microsoft.com/office/spreadsheetml/2009/9/main" objectType="Drop" dropStyle="combo" dx="16" fmlaLink="$C$40" fmlaRange="$L$6:$L$9" sel="4" val="0"/>
</file>

<file path=xl/ctrlProps/ctrlProp489.xml><?xml version="1.0" encoding="utf-8"?>
<formControlPr xmlns="http://schemas.microsoft.com/office/spreadsheetml/2009/9/main" objectType="Drop" dropStyle="combo" dx="16" fmlaLink="$C$43" fmlaRange="$L$6:$L$9" sel="2" val="0"/>
</file>

<file path=xl/ctrlProps/ctrlProp49.xml><?xml version="1.0" encoding="utf-8"?>
<formControlPr xmlns="http://schemas.microsoft.com/office/spreadsheetml/2009/9/main" objectType="Drop" dropStyle="combo" dx="16" fmlaLink="#REF!" fmlaRange="$K$6:$K$9" sel="0" val="0"/>
</file>

<file path=xl/ctrlProps/ctrlProp490.xml><?xml version="1.0" encoding="utf-8"?>
<formControlPr xmlns="http://schemas.microsoft.com/office/spreadsheetml/2009/9/main" objectType="Drop" dropStyle="combo" dx="16" fmlaLink="$C$46" fmlaRange="$L$6:$L$9" sel="0" val="0"/>
</file>

<file path=xl/ctrlProps/ctrlProp491.xml><?xml version="1.0" encoding="utf-8"?>
<formControlPr xmlns="http://schemas.microsoft.com/office/spreadsheetml/2009/9/main" objectType="Drop" dropStyle="combo" dx="16" fmlaLink="$C$49" fmlaRange="$L$6:$L$9" sel="2" val="0"/>
</file>

<file path=xl/ctrlProps/ctrlProp492.xml><?xml version="1.0" encoding="utf-8"?>
<formControlPr xmlns="http://schemas.microsoft.com/office/spreadsheetml/2009/9/main" objectType="Drop" dropStyle="combo" dx="16" fmlaLink="$C$25" fmlaRange="$L$6:$L$9" sel="2" val="0"/>
</file>

<file path=xl/ctrlProps/ctrlProp493.xml><?xml version="1.0" encoding="utf-8"?>
<formControlPr xmlns="http://schemas.microsoft.com/office/spreadsheetml/2009/9/main" objectType="Drop" dropStyle="combo" dx="16" fmlaLink="$C$40" fmlaRange="$L$6:$L$9" sel="4" val="0"/>
</file>

<file path=xl/ctrlProps/ctrlProp494.xml><?xml version="1.0" encoding="utf-8"?>
<formControlPr xmlns="http://schemas.microsoft.com/office/spreadsheetml/2009/9/main" objectType="Drop" dropStyle="combo" dx="16" fmlaLink="$C$19" fmlaRange="$L$6:$L$9" sel="2" val="0"/>
</file>

<file path=xl/ctrlProps/ctrlProp495.xml><?xml version="1.0" encoding="utf-8"?>
<formControlPr xmlns="http://schemas.microsoft.com/office/spreadsheetml/2009/9/main" objectType="Drop" dropStyle="combo" dx="16" fmlaLink="$C$22" fmlaRange="$L$6:$L$9" sel="1" val="0"/>
</file>

<file path=xl/ctrlProps/ctrlProp496.xml><?xml version="1.0" encoding="utf-8"?>
<formControlPr xmlns="http://schemas.microsoft.com/office/spreadsheetml/2009/9/main" objectType="Drop" dropStyle="combo" dx="16" fmlaLink="$C$31" fmlaRange="$L$6:$L$9" sel="2" val="0"/>
</file>

<file path=xl/ctrlProps/ctrlProp497.xml><?xml version="1.0" encoding="utf-8"?>
<formControlPr xmlns="http://schemas.microsoft.com/office/spreadsheetml/2009/9/main" objectType="Drop" dropStyle="combo" dx="16" fmlaLink="$C$37" fmlaRange="$L$6:$L$9" sel="3" val="0"/>
</file>

<file path=xl/ctrlProps/ctrlProp498.xml><?xml version="1.0" encoding="utf-8"?>
<formControlPr xmlns="http://schemas.microsoft.com/office/spreadsheetml/2009/9/main" objectType="Drop" dropStyle="combo" dx="16" fmlaLink="$C$19" fmlaRange="$L$6:$L$9" sel="2" val="0"/>
</file>

<file path=xl/ctrlProps/ctrlProp499.xml><?xml version="1.0" encoding="utf-8"?>
<formControlPr xmlns="http://schemas.microsoft.com/office/spreadsheetml/2009/9/main" objectType="Drop" dropStyle="combo" dx="16" fmlaLink="$C$40" fmlaRange="$L$6:$L$9" sel="4"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L$6:$L$9" sel="3" val="0"/>
</file>

<file path=xl/ctrlProps/ctrlProp500.xml><?xml version="1.0" encoding="utf-8"?>
<formControlPr xmlns="http://schemas.microsoft.com/office/spreadsheetml/2009/9/main" objectType="Drop" dropStyle="combo" dx="16" fmlaLink="$C$43" fmlaRange="$L$6:$L$9" sel="2" val="0"/>
</file>

<file path=xl/ctrlProps/ctrlProp501.xml><?xml version="1.0" encoding="utf-8"?>
<formControlPr xmlns="http://schemas.microsoft.com/office/spreadsheetml/2009/9/main" objectType="Drop" dropStyle="combo" dx="16" fmlaLink="$C$22" fmlaRange="$L$6:$L$9" sel="1" val="0"/>
</file>

<file path=xl/ctrlProps/ctrlProp502.xml><?xml version="1.0" encoding="utf-8"?>
<formControlPr xmlns="http://schemas.microsoft.com/office/spreadsheetml/2009/9/main" objectType="Drop" dropStyle="combo" dx="16" fmlaLink="$C$19" fmlaRange="$L$6:$L$9" sel="2" val="0"/>
</file>

<file path=xl/ctrlProps/ctrlProp503.xml><?xml version="1.0" encoding="utf-8"?>
<formControlPr xmlns="http://schemas.microsoft.com/office/spreadsheetml/2009/9/main" objectType="Drop" dropStyle="combo" dx="16" fmlaLink="$C$19" fmlaRange="$L$6:$L$9" sel="2" val="0"/>
</file>

<file path=xl/ctrlProps/ctrlProp504.xml><?xml version="1.0" encoding="utf-8"?>
<formControlPr xmlns="http://schemas.microsoft.com/office/spreadsheetml/2009/9/main" objectType="Drop" dropStyle="combo" dx="16" fmlaLink="$C$43" fmlaRange="$L$6:$L$9" sel="2" val="0"/>
</file>

<file path=xl/ctrlProps/ctrlProp505.xml><?xml version="1.0" encoding="utf-8"?>
<formControlPr xmlns="http://schemas.microsoft.com/office/spreadsheetml/2009/9/main" objectType="Drop" dropStyle="combo" dx="16" fmlaLink="$C$19" fmlaRange="$L$6:$L$9" sel="2" val="0"/>
</file>

<file path=xl/ctrlProps/ctrlProp506.xml><?xml version="1.0" encoding="utf-8"?>
<formControlPr xmlns="http://schemas.microsoft.com/office/spreadsheetml/2009/9/main" objectType="Drop" dropStyle="combo" dx="16" fmlaLink="$C$40" fmlaRange="$L$6:$L$9" sel="4" val="0"/>
</file>

<file path=xl/ctrlProps/ctrlProp507.xml><?xml version="1.0" encoding="utf-8"?>
<formControlPr xmlns="http://schemas.microsoft.com/office/spreadsheetml/2009/9/main" objectType="Drop" dropStyle="combo" dx="16" fmlaLink="$C$40" fmlaRange="$L$6:$L$9" sel="4" val="0"/>
</file>

<file path=xl/ctrlProps/ctrlProp508.xml><?xml version="1.0" encoding="utf-8"?>
<formControlPr xmlns="http://schemas.microsoft.com/office/spreadsheetml/2009/9/main" objectType="Drop" dropStyle="combo" dx="16" fmlaLink="$C$43" fmlaRange="$L$6:$L$9" sel="2" val="0"/>
</file>

<file path=xl/ctrlProps/ctrlProp509.xml><?xml version="1.0" encoding="utf-8"?>
<formControlPr xmlns="http://schemas.microsoft.com/office/spreadsheetml/2009/9/main" objectType="Drop" dropStyle="combo" dx="16" fmlaLink="$C$19" fmlaRange="$L$6:$L$9" sel="2" val="0"/>
</file>

<file path=xl/ctrlProps/ctrlProp51.xml><?xml version="1.0" encoding="utf-8"?>
<formControlPr xmlns="http://schemas.microsoft.com/office/spreadsheetml/2009/9/main" objectType="Drop" dropStyle="combo" dx="16" fmlaLink="#REF!" fmlaRange="$K$6:$K$9" sel="0" val="0"/>
</file>

<file path=xl/ctrlProps/ctrlProp510.xml><?xml version="1.0" encoding="utf-8"?>
<formControlPr xmlns="http://schemas.microsoft.com/office/spreadsheetml/2009/9/main" objectType="Drop" dropStyle="combo" dx="16" fmlaLink="$C$40" fmlaRange="$L$6:$L$9" sel="4" val="0"/>
</file>

<file path=xl/ctrlProps/ctrlProp511.xml><?xml version="1.0" encoding="utf-8"?>
<formControlPr xmlns="http://schemas.microsoft.com/office/spreadsheetml/2009/9/main" objectType="Drop" dropStyle="combo" dx="16" fmlaLink="$C$28" fmlaRange="$L$6:$L$9" sel="2" val="0"/>
</file>

<file path=xl/ctrlProps/ctrlProp512.xml><?xml version="1.0" encoding="utf-8"?>
<formControlPr xmlns="http://schemas.microsoft.com/office/spreadsheetml/2009/9/main" objectType="Drop" dropStyle="combo" dx="16" fmlaLink="$C$28" fmlaRange="$L$6:$L$9" sel="2" val="0"/>
</file>

<file path=xl/ctrlProps/ctrlProp513.xml><?xml version="1.0" encoding="utf-8"?>
<formControlPr xmlns="http://schemas.microsoft.com/office/spreadsheetml/2009/9/main" objectType="Drop" dropStyle="combo" dx="16" fmlaLink="$C$25" fmlaRange="$L$6:$L$9" sel="2" val="0"/>
</file>

<file path=xl/ctrlProps/ctrlProp514.xml><?xml version="1.0" encoding="utf-8"?>
<formControlPr xmlns="http://schemas.microsoft.com/office/spreadsheetml/2009/9/main" objectType="Drop" dropStyle="combo" dx="16" fmlaLink="$C$43" fmlaRange="$L$6:$L$9" sel="2" val="0"/>
</file>

<file path=xl/ctrlProps/ctrlProp515.xml><?xml version="1.0" encoding="utf-8"?>
<formControlPr xmlns="http://schemas.microsoft.com/office/spreadsheetml/2009/9/main" objectType="Drop" dropStyle="combo" dx="16" fmlaLink="$C$19" fmlaRange="$L$6:$L$9" sel="2" val="0"/>
</file>

<file path=xl/ctrlProps/ctrlProp516.xml><?xml version="1.0" encoding="utf-8"?>
<formControlPr xmlns="http://schemas.microsoft.com/office/spreadsheetml/2009/9/main" objectType="Drop" dropStyle="combo" dx="16" fmlaLink="$C$40" fmlaRange="$L$6:$L$9" sel="4" val="0"/>
</file>

<file path=xl/ctrlProps/ctrlProp517.xml><?xml version="1.0" encoding="utf-8"?>
<formControlPr xmlns="http://schemas.microsoft.com/office/spreadsheetml/2009/9/main" objectType="Drop" dropStyle="combo" dx="16" fmlaLink="$C$25" fmlaRange="$L$6:$L$9" sel="2" val="0"/>
</file>

<file path=xl/ctrlProps/ctrlProp518.xml><?xml version="1.0" encoding="utf-8"?>
<formControlPr xmlns="http://schemas.microsoft.com/office/spreadsheetml/2009/9/main" objectType="Drop" dropStyle="combo" dx="16" fmlaLink="$C$22" fmlaRange="$L$6:$L$9" sel="1" val="0"/>
</file>

<file path=xl/ctrlProps/ctrlProp519.xml><?xml version="1.0" encoding="utf-8"?>
<formControlPr xmlns="http://schemas.microsoft.com/office/spreadsheetml/2009/9/main" objectType="Drop" dropStyle="combo" dx="16" fmlaLink="$C$19" fmlaRange="$L$6:$L$9" sel="2" val="0"/>
</file>

<file path=xl/ctrlProps/ctrlProp52.xml><?xml version="1.0" encoding="utf-8"?>
<formControlPr xmlns="http://schemas.microsoft.com/office/spreadsheetml/2009/9/main" objectType="Drop" dropStyle="combo" dx="16" fmlaLink="#REF!" fmlaRange="$L$6:$L$9" sel="0" val="0"/>
</file>

<file path=xl/ctrlProps/ctrlProp520.xml><?xml version="1.0" encoding="utf-8"?>
<formControlPr xmlns="http://schemas.microsoft.com/office/spreadsheetml/2009/9/main" objectType="Drop" dropStyle="combo" dx="16" fmlaLink="$C$19" fmlaRange="$L$6:$L$9" sel="2" val="0"/>
</file>

<file path=xl/ctrlProps/ctrlProp521.xml><?xml version="1.0" encoding="utf-8"?>
<formControlPr xmlns="http://schemas.microsoft.com/office/spreadsheetml/2009/9/main" objectType="Drop" dropStyle="combo" dx="16" fmlaLink="$C$20" fmlaRange="$K$6:$K$10" sel="2" val="0"/>
</file>

<file path=xl/ctrlProps/ctrlProp522.xml><?xml version="1.0" encoding="utf-8"?>
<formControlPr xmlns="http://schemas.microsoft.com/office/spreadsheetml/2009/9/main" objectType="Drop" dropStyle="combo" dx="16" fmlaLink="$C$14" fmlaRange="$K$6:$K$10" sel="3" val="0"/>
</file>

<file path=xl/ctrlProps/ctrlProp523.xml><?xml version="1.0" encoding="utf-8"?>
<formControlPr xmlns="http://schemas.microsoft.com/office/spreadsheetml/2009/9/main" objectType="Drop" dropStyle="combo" dx="16" fmlaLink="$C$17" fmlaRange="$K$6:$K$10" sel="2" val="0"/>
</file>

<file path=xl/ctrlProps/ctrlProp524.xml><?xml version="1.0" encoding="utf-8"?>
<formControlPr xmlns="http://schemas.microsoft.com/office/spreadsheetml/2009/9/main" objectType="Drop" dropStyle="combo" dx="16" fmlaLink="$C$23" fmlaRange="$K$6:$K$10" sel="4" val="0"/>
</file>

<file path=xl/ctrlProps/ctrlProp525.xml><?xml version="1.0" encoding="utf-8"?>
<formControlPr xmlns="http://schemas.microsoft.com/office/spreadsheetml/2009/9/main" objectType="Drop" dropStyle="combo" dx="16" fmlaLink="$C$29" fmlaRange="$K$6:$K$10" sel="2" val="0"/>
</file>

<file path=xl/ctrlProps/ctrlProp526.xml><?xml version="1.0" encoding="utf-8"?>
<formControlPr xmlns="http://schemas.microsoft.com/office/spreadsheetml/2009/9/main" objectType="Drop" dropStyle="combo" dx="16" fmlaLink="$C$32" fmlaRange="$K$6:$K$10" sel="5" val="0"/>
</file>

<file path=xl/ctrlProps/ctrlProp527.xml><?xml version="1.0" encoding="utf-8"?>
<formControlPr xmlns="http://schemas.microsoft.com/office/spreadsheetml/2009/9/main" objectType="Drop" dropStyle="combo" dx="16" fmlaLink="$C$35" fmlaRange="$K$6:$K$10" sel="2" val="0"/>
</file>

<file path=xl/ctrlProps/ctrlProp528.xml><?xml version="1.0" encoding="utf-8"?>
<formControlPr xmlns="http://schemas.microsoft.com/office/spreadsheetml/2009/9/main" objectType="Drop" dropStyle="combo" dx="16" fmlaLink="$C$38" fmlaRange="$K$6:$K$10" sel="2" val="0"/>
</file>

<file path=xl/ctrlProps/ctrlProp529.xml><?xml version="1.0" encoding="utf-8"?>
<formControlPr xmlns="http://schemas.microsoft.com/office/spreadsheetml/2009/9/main" objectType="Drop" dropStyle="combo" dx="16" fmlaLink="$C$44" fmlaRange="$K$6:$K$10" sel="1" val="0"/>
</file>

<file path=xl/ctrlProps/ctrlProp53.xml><?xml version="1.0" encoding="utf-8"?>
<formControlPr xmlns="http://schemas.microsoft.com/office/spreadsheetml/2009/9/main" objectType="Drop" dropStyle="combo" dx="16" fmlaLink="#REF!" fmlaRange="$K$6:$K$9" sel="0" val="0"/>
</file>

<file path=xl/ctrlProps/ctrlProp530.xml><?xml version="1.0" encoding="utf-8"?>
<formControlPr xmlns="http://schemas.microsoft.com/office/spreadsheetml/2009/9/main" objectType="Drop" dropStyle="combo" dx="16" fmlaLink="$C$47" fmlaRange="$K$6:$K$10" sel="1" val="0"/>
</file>

<file path=xl/ctrlProps/ctrlProp531.xml><?xml version="1.0" encoding="utf-8"?>
<formControlPr xmlns="http://schemas.microsoft.com/office/spreadsheetml/2009/9/main" objectType="Drop" dropStyle="combo" dx="16" fmlaLink="$C$40" fmlaRange="$L$6:$L$9" sel="4" val="0"/>
</file>

<file path=xl/ctrlProps/ctrlProp532.xml><?xml version="1.0" encoding="utf-8"?>
<formControlPr xmlns="http://schemas.microsoft.com/office/spreadsheetml/2009/9/main" objectType="Drop" dropStyle="combo" dx="16" fmlaLink="$C$19" fmlaRange="$L$6:$L$9" sel="2" val="0"/>
</file>

<file path=xl/ctrlProps/ctrlProp533.xml><?xml version="1.0" encoding="utf-8"?>
<formControlPr xmlns="http://schemas.microsoft.com/office/spreadsheetml/2009/9/main" objectType="Drop" dropStyle="combo" dx="16" fmlaLink="$C$40" fmlaRange="$L$6:$L$9" sel="4" val="0"/>
</file>

<file path=xl/ctrlProps/ctrlProp534.xml><?xml version="1.0" encoding="utf-8"?>
<formControlPr xmlns="http://schemas.microsoft.com/office/spreadsheetml/2009/9/main" objectType="Drop" dropStyle="combo" dx="16" fmlaLink="$C$40" fmlaRange="$L$6:$L$9" sel="4" val="0"/>
</file>

<file path=xl/ctrlProps/ctrlProp535.xml><?xml version="1.0" encoding="utf-8"?>
<formControlPr xmlns="http://schemas.microsoft.com/office/spreadsheetml/2009/9/main" objectType="Drop" dropStyle="combo" dx="16" fmlaLink="$C$43" fmlaRange="$L$6:$L$9" sel="2" val="0"/>
</file>

<file path=xl/ctrlProps/ctrlProp536.xml><?xml version="1.0" encoding="utf-8"?>
<formControlPr xmlns="http://schemas.microsoft.com/office/spreadsheetml/2009/9/main" objectType="Drop" dropStyle="combo" dx="16" fmlaLink="$C$19" fmlaRange="$L$6:$L$9" sel="2" val="0"/>
</file>

<file path=xl/ctrlProps/ctrlProp537.xml><?xml version="1.0" encoding="utf-8"?>
<formControlPr xmlns="http://schemas.microsoft.com/office/spreadsheetml/2009/9/main" objectType="Drop" dropStyle="combo" dx="16" fmlaLink="$C$40" fmlaRange="$L$6:$L$9" sel="4" val="0"/>
</file>

<file path=xl/ctrlProps/ctrlProp538.xml><?xml version="1.0" encoding="utf-8"?>
<formControlPr xmlns="http://schemas.microsoft.com/office/spreadsheetml/2009/9/main" objectType="Drop" dropStyle="combo" dx="16" fmlaLink="$C$43" fmlaRange="$L$6:$L$9" sel="2" val="0"/>
</file>

<file path=xl/ctrlProps/ctrlProp539.xml><?xml version="1.0" encoding="utf-8"?>
<formControlPr xmlns="http://schemas.microsoft.com/office/spreadsheetml/2009/9/main" objectType="Drop" dropStyle="combo" dx="16" fmlaLink="$C$40" fmlaRange="$L$6:$L$9" sel="4" val="0"/>
</file>

<file path=xl/ctrlProps/ctrlProp54.xml><?xml version="1.0" encoding="utf-8"?>
<formControlPr xmlns="http://schemas.microsoft.com/office/spreadsheetml/2009/9/main" objectType="Drop" dropStyle="combo" dx="16" fmlaLink="#REF!" fmlaRange="$L$6:$L$9" sel="0" val="0"/>
</file>

<file path=xl/ctrlProps/ctrlProp540.xml><?xml version="1.0" encoding="utf-8"?>
<formControlPr xmlns="http://schemas.microsoft.com/office/spreadsheetml/2009/9/main" objectType="Drop" dropStyle="combo" dx="16" fmlaLink="$C$19" fmlaRange="$L$6:$L$9" sel="2" val="0"/>
</file>

<file path=xl/ctrlProps/ctrlProp541.xml><?xml version="1.0" encoding="utf-8"?>
<formControlPr xmlns="http://schemas.microsoft.com/office/spreadsheetml/2009/9/main" objectType="Drop" dropStyle="combo" dx="16" fmlaLink="$C$40" fmlaRange="$L$6:$L$9" sel="4" val="0"/>
</file>

<file path=xl/ctrlProps/ctrlProp542.xml><?xml version="1.0" encoding="utf-8"?>
<formControlPr xmlns="http://schemas.microsoft.com/office/spreadsheetml/2009/9/main" objectType="Drop" dropStyle="combo" dx="16" fmlaLink="$C$40" fmlaRange="$L$6:$L$9" sel="4" val="0"/>
</file>

<file path=xl/ctrlProps/ctrlProp543.xml><?xml version="1.0" encoding="utf-8"?>
<formControlPr xmlns="http://schemas.microsoft.com/office/spreadsheetml/2009/9/main" objectType="Drop" dropStyle="combo" dx="16" fmlaLink="$C$43" fmlaRange="$L$6:$L$9" sel="2" val="0"/>
</file>

<file path=xl/ctrlProps/ctrlProp544.xml><?xml version="1.0" encoding="utf-8"?>
<formControlPr xmlns="http://schemas.microsoft.com/office/spreadsheetml/2009/9/main" objectType="Drop" dropStyle="combo" dx="16" fmlaLink="$C$19" fmlaRange="$L$6:$L$9" sel="2" val="0"/>
</file>

<file path=xl/ctrlProps/ctrlProp545.xml><?xml version="1.0" encoding="utf-8"?>
<formControlPr xmlns="http://schemas.microsoft.com/office/spreadsheetml/2009/9/main" objectType="Drop" dropStyle="combo" dx="16" fmlaLink="$C$40" fmlaRange="$L$6:$L$9" sel="4" val="0"/>
</file>

<file path=xl/ctrlProps/ctrlProp546.xml><?xml version="1.0" encoding="utf-8"?>
<formControlPr xmlns="http://schemas.microsoft.com/office/spreadsheetml/2009/9/main" objectType="Drop" dropStyle="combo" dx="16" fmlaLink="$C$49" fmlaRange="$L$6:$L$9" sel="2" val="0"/>
</file>

<file path=xl/ctrlProps/ctrlProp547.xml><?xml version="1.0" encoding="utf-8"?>
<formControlPr xmlns="http://schemas.microsoft.com/office/spreadsheetml/2009/9/main" objectType="Drop" dropStyle="combo" dx="16" fmlaLink="$C$38" fmlaRange="$K$6:$K$10" sel="2" val="0"/>
</file>

<file path=xl/ctrlProps/ctrlProp548.xml><?xml version="1.0" encoding="utf-8"?>
<formControlPr xmlns="http://schemas.microsoft.com/office/spreadsheetml/2009/9/main" objectType="Drop" dropStyle="combo" dx="16" fmlaLink="$C$38" fmlaRange="$K$6:$K$10" sel="2" val="0"/>
</file>

<file path=xl/ctrlProps/ctrlProp549.xml><?xml version="1.0" encoding="utf-8"?>
<formControlPr xmlns="http://schemas.microsoft.com/office/spreadsheetml/2009/9/main" objectType="Drop" dropStyle="combo" dx="16" fmlaLink="#REF!" fmlaRange="#REF!" sel="0" val="0"/>
</file>

<file path=xl/ctrlProps/ctrlProp55.xml><?xml version="1.0" encoding="utf-8"?>
<formControlPr xmlns="http://schemas.microsoft.com/office/spreadsheetml/2009/9/main" objectType="Drop" dropStyle="combo" dx="16" fmlaLink="#REF!" fmlaRange="$K$6:$K$9" sel="0" val="0"/>
</file>

<file path=xl/ctrlProps/ctrlProp550.xml><?xml version="1.0" encoding="utf-8"?>
<formControlPr xmlns="http://schemas.microsoft.com/office/spreadsheetml/2009/9/main" objectType="Drop" dropStyle="combo" dx="16" fmlaLink="#REF!" fmlaRange="#REF!" sel="0" val="0"/>
</file>

<file path=xl/ctrlProps/ctrlProp551.xml><?xml version="1.0" encoding="utf-8"?>
<formControlPr xmlns="http://schemas.microsoft.com/office/spreadsheetml/2009/9/main" objectType="Drop" dropStyle="combo" dx="16" fmlaLink="#REF!" fmlaRange="#REF!" sel="0" val="0"/>
</file>

<file path=xl/ctrlProps/ctrlProp552.xml><?xml version="1.0" encoding="utf-8"?>
<formControlPr xmlns="http://schemas.microsoft.com/office/spreadsheetml/2009/9/main" objectType="Drop" dropStyle="combo" dx="16" fmlaLink="#REF!" fmlaRange="$K$6:$K$9" sel="2" val="0"/>
</file>

<file path=xl/ctrlProps/ctrlProp553.xml><?xml version="1.0" encoding="utf-8"?>
<formControlPr xmlns="http://schemas.microsoft.com/office/spreadsheetml/2009/9/main" objectType="Drop" dropStyle="combo" dx="16" fmlaLink="#REF!" fmlaRange="$K$6:$K$9" sel="2" val="0"/>
</file>

<file path=xl/ctrlProps/ctrlProp554.xml><?xml version="1.0" encoding="utf-8"?>
<formControlPr xmlns="http://schemas.microsoft.com/office/spreadsheetml/2009/9/main" objectType="Drop" dropStyle="combo" dx="16" fmlaLink="#REF!" fmlaRange="#REF!" sel="0" val="0"/>
</file>

<file path=xl/ctrlProps/ctrlProp555.xml><?xml version="1.0" encoding="utf-8"?>
<formControlPr xmlns="http://schemas.microsoft.com/office/spreadsheetml/2009/9/main" objectType="Drop" dropStyle="combo" dx="16" fmlaLink="#REF!" fmlaRange="$K$6:$K$9" sel="2" val="0"/>
</file>

<file path=xl/ctrlProps/ctrlProp556.xml><?xml version="1.0" encoding="utf-8"?>
<formControlPr xmlns="http://schemas.microsoft.com/office/spreadsheetml/2009/9/main" objectType="Drop" dropStyle="combo" dx="16" fmlaLink="#REF!" fmlaRange="$K$6:$K$9" sel="3" val="0"/>
</file>

<file path=xl/ctrlProps/ctrlProp557.xml><?xml version="1.0" encoding="utf-8"?>
<formControlPr xmlns="http://schemas.microsoft.com/office/spreadsheetml/2009/9/main" objectType="Drop" dropStyle="combo" dx="16" fmlaLink="#REF!" fmlaRange="$K$6:$K$9" sel="2" val="0"/>
</file>

<file path=xl/ctrlProps/ctrlProp558.xml><?xml version="1.0" encoding="utf-8"?>
<formControlPr xmlns="http://schemas.microsoft.com/office/spreadsheetml/2009/9/main" objectType="Drop" dropStyle="combo" dx="16" fmlaLink="#REF!" fmlaRange="$K$6:$K$9" sel="4" val="0"/>
</file>

<file path=xl/ctrlProps/ctrlProp559.xml><?xml version="1.0" encoding="utf-8"?>
<formControlPr xmlns="http://schemas.microsoft.com/office/spreadsheetml/2009/9/main" objectType="Drop" dropStyle="combo" dx="16" fmlaLink="#REF!" fmlaRange="#REF!" sel="0" val="0"/>
</file>

<file path=xl/ctrlProps/ctrlProp56.xml><?xml version="1.0" encoding="utf-8"?>
<formControlPr xmlns="http://schemas.microsoft.com/office/spreadsheetml/2009/9/main" objectType="Drop" dropStyle="combo" dx="16" fmlaLink="#REF!" fmlaRange="$L$6:$L$9" sel="3" val="0"/>
</file>

<file path=xl/ctrlProps/ctrlProp560.xml><?xml version="1.0" encoding="utf-8"?>
<formControlPr xmlns="http://schemas.microsoft.com/office/spreadsheetml/2009/9/main" objectType="Drop" dropStyle="combo" dx="16" fmlaLink="#REF!" fmlaRange="#REF!" sel="0" val="0"/>
</file>

<file path=xl/ctrlProps/ctrlProp561.xml><?xml version="1.0" encoding="utf-8"?>
<formControlPr xmlns="http://schemas.microsoft.com/office/spreadsheetml/2009/9/main" objectType="Drop" dropStyle="combo" dx="16" fmlaLink="#REF!" fmlaRange="#REF!" sel="0" val="0"/>
</file>

<file path=xl/ctrlProps/ctrlProp562.xml><?xml version="1.0" encoding="utf-8"?>
<formControlPr xmlns="http://schemas.microsoft.com/office/spreadsheetml/2009/9/main" objectType="Drop" dropStyle="combo" dx="16" fmlaLink="#REF!" fmlaRange="$K$6:$K$9" sel="2" val="0"/>
</file>

<file path=xl/ctrlProps/ctrlProp563.xml><?xml version="1.0" encoding="utf-8"?>
<formControlPr xmlns="http://schemas.microsoft.com/office/spreadsheetml/2009/9/main" objectType="Drop" dropStyle="combo" dx="16" fmlaLink="#REF!" fmlaRange="$K$6:$K$9" sel="2" val="0"/>
</file>

<file path=xl/ctrlProps/ctrlProp564.xml><?xml version="1.0" encoding="utf-8"?>
<formControlPr xmlns="http://schemas.microsoft.com/office/spreadsheetml/2009/9/main" objectType="Drop" dropStyle="combo" dx="16" fmlaLink="#REF!" fmlaRange="#REF!" sel="0" val="0"/>
</file>

<file path=xl/ctrlProps/ctrlProp565.xml><?xml version="1.0" encoding="utf-8"?>
<formControlPr xmlns="http://schemas.microsoft.com/office/spreadsheetml/2009/9/main" objectType="Drop" dropStyle="combo" dx="16" fmlaLink="#REF!" fmlaRange="$K$6:$K$9" sel="2" val="0"/>
</file>

<file path=xl/ctrlProps/ctrlProp566.xml><?xml version="1.0" encoding="utf-8"?>
<formControlPr xmlns="http://schemas.microsoft.com/office/spreadsheetml/2009/9/main" objectType="Drop" dropStyle="combo" dx="16" fmlaLink="#REF!" fmlaRange="$K$6:$K$9" sel="3" val="0"/>
</file>

<file path=xl/ctrlProps/ctrlProp567.xml><?xml version="1.0" encoding="utf-8"?>
<formControlPr xmlns="http://schemas.microsoft.com/office/spreadsheetml/2009/9/main" objectType="Drop" dropStyle="combo" dx="16" fmlaLink="#REF!" fmlaRange="$K$6:$K$9" sel="2" val="0"/>
</file>

<file path=xl/ctrlProps/ctrlProp568.xml><?xml version="1.0" encoding="utf-8"?>
<formControlPr xmlns="http://schemas.microsoft.com/office/spreadsheetml/2009/9/main" objectType="Drop" dropStyle="combo" dx="16" fmlaLink="#REF!" fmlaRange="$K$6:$K$9" sel="4" val="0"/>
</file>

<file path=xl/ctrlProps/ctrlProp569.xml><?xml version="1.0" encoding="utf-8"?>
<formControlPr xmlns="http://schemas.microsoft.com/office/spreadsheetml/2009/9/main" objectType="Drop" dropStyle="combo" dx="16" fmlaLink="#REF!" fmlaRange="$L$6:$L$9" sel="0" val="0"/>
</file>

<file path=xl/ctrlProps/ctrlProp57.xml><?xml version="1.0" encoding="utf-8"?>
<formControlPr xmlns="http://schemas.microsoft.com/office/spreadsheetml/2009/9/main" objectType="Drop" dropStyle="combo" dx="16" fmlaLink="#REF!" fmlaRange="$K$6:$K$9" sel="0" val="0"/>
</file>

<file path=xl/ctrlProps/ctrlProp570.xml><?xml version="1.0" encoding="utf-8"?>
<formControlPr xmlns="http://schemas.microsoft.com/office/spreadsheetml/2009/9/main" objectType="Drop" dropStyle="combo" dx="16" fmlaLink="#REF!" fmlaRange="#REF!" sel="0" val="0"/>
</file>

<file path=xl/ctrlProps/ctrlProp571.xml><?xml version="1.0" encoding="utf-8"?>
<formControlPr xmlns="http://schemas.microsoft.com/office/spreadsheetml/2009/9/main" objectType="Drop" dropStyle="combo" dx="16" fmlaLink="#REF!" fmlaRange="#REF!" sel="0" val="0"/>
</file>

<file path=xl/ctrlProps/ctrlProp572.xml><?xml version="1.0" encoding="utf-8"?>
<formControlPr xmlns="http://schemas.microsoft.com/office/spreadsheetml/2009/9/main" objectType="Drop" dropStyle="combo" dx="16" fmlaLink="#REF!" fmlaRange="#REF!" sel="0" val="0"/>
</file>

<file path=xl/ctrlProps/ctrlProp573.xml><?xml version="1.0" encoding="utf-8"?>
<formControlPr xmlns="http://schemas.microsoft.com/office/spreadsheetml/2009/9/main" objectType="Drop" dropStyle="combo" dx="16" fmlaLink="#REF!" fmlaRange="#REF!" sel="0" val="0"/>
</file>

<file path=xl/ctrlProps/ctrlProp574.xml><?xml version="1.0" encoding="utf-8"?>
<formControlPr xmlns="http://schemas.microsoft.com/office/spreadsheetml/2009/9/main" objectType="Drop" dropStyle="combo" dx="16" fmlaLink="#REF!" fmlaRange="#REF!" sel="0" val="0"/>
</file>

<file path=xl/ctrlProps/ctrlProp575.xml><?xml version="1.0" encoding="utf-8"?>
<formControlPr xmlns="http://schemas.microsoft.com/office/spreadsheetml/2009/9/main" objectType="Drop" dropStyle="combo" dx="16" fmlaLink="#REF!" fmlaRange="#REF!" sel="0" val="0"/>
</file>

<file path=xl/ctrlProps/ctrlProp576.xml><?xml version="1.0" encoding="utf-8"?>
<formControlPr xmlns="http://schemas.microsoft.com/office/spreadsheetml/2009/9/main" objectType="Drop" dropStyle="combo" dx="16" fmlaLink="#REF!" fmlaRange="#REF!" sel="0" val="0"/>
</file>

<file path=xl/ctrlProps/ctrlProp577.xml><?xml version="1.0" encoding="utf-8"?>
<formControlPr xmlns="http://schemas.microsoft.com/office/spreadsheetml/2009/9/main" objectType="Drop" dropStyle="combo" dx="16" fmlaLink="#REF!" fmlaRange="#REF!" sel="0" val="0"/>
</file>

<file path=xl/ctrlProps/ctrlProp578.xml><?xml version="1.0" encoding="utf-8"?>
<formControlPr xmlns="http://schemas.microsoft.com/office/spreadsheetml/2009/9/main" objectType="Drop" dropStyle="combo" dx="16" fmlaLink="#REF!" fmlaRange="$K$6:$K$9" sel="2" val="0"/>
</file>

<file path=xl/ctrlProps/ctrlProp579.xml><?xml version="1.0" encoding="utf-8"?>
<formControlPr xmlns="http://schemas.microsoft.com/office/spreadsheetml/2009/9/main" objectType="Drop" dropStyle="combo" dx="16" fmlaLink="#REF!" fmlaRange="$K$6:$K$9" sel="2" val="0"/>
</file>

<file path=xl/ctrlProps/ctrlProp58.xml><?xml version="1.0" encoding="utf-8"?>
<formControlPr xmlns="http://schemas.microsoft.com/office/spreadsheetml/2009/9/main" objectType="Drop" dropStyle="combo" dx="16" fmlaLink="#REF!" fmlaRange="$L$6:$L$9" sel="0" val="0"/>
</file>

<file path=xl/ctrlProps/ctrlProp580.xml><?xml version="1.0" encoding="utf-8"?>
<formControlPr xmlns="http://schemas.microsoft.com/office/spreadsheetml/2009/9/main" objectType="Drop" dropStyle="combo" dx="16" fmlaLink="#REF!" fmlaRange="#REF!" sel="0" val="0"/>
</file>

<file path=xl/ctrlProps/ctrlProp581.xml><?xml version="1.0" encoding="utf-8"?>
<formControlPr xmlns="http://schemas.microsoft.com/office/spreadsheetml/2009/9/main" objectType="Drop" dropStyle="combo" dx="16" fmlaLink="#REF!" fmlaRange="$K$6:$K$9" sel="2" val="0"/>
</file>

<file path=xl/ctrlProps/ctrlProp582.xml><?xml version="1.0" encoding="utf-8"?>
<formControlPr xmlns="http://schemas.microsoft.com/office/spreadsheetml/2009/9/main" objectType="Drop" dropStyle="combo" dx="16" fmlaLink="#REF!" fmlaRange="$K$6:$K$9" sel="3" val="0"/>
</file>

<file path=xl/ctrlProps/ctrlProp583.xml><?xml version="1.0" encoding="utf-8"?>
<formControlPr xmlns="http://schemas.microsoft.com/office/spreadsheetml/2009/9/main" objectType="Drop" dropStyle="combo" dx="16" fmlaLink="#REF!" fmlaRange="$K$6:$K$9" sel="2" val="0"/>
</file>

<file path=xl/ctrlProps/ctrlProp584.xml><?xml version="1.0" encoding="utf-8"?>
<formControlPr xmlns="http://schemas.microsoft.com/office/spreadsheetml/2009/9/main" objectType="Drop" dropStyle="combo" dx="16" fmlaLink="#REF!" fmlaRange="$K$6:$K$9" sel="4" val="0"/>
</file>

<file path=xl/ctrlProps/ctrlProp585.xml><?xml version="1.0" encoding="utf-8"?>
<formControlPr xmlns="http://schemas.microsoft.com/office/spreadsheetml/2009/9/main" objectType="Drop" dropStyle="combo" dx="16" fmlaLink="#REF!" fmlaRange="$K$6:$K$9" sel="2" val="0"/>
</file>

<file path=xl/ctrlProps/ctrlProp586.xml><?xml version="1.0" encoding="utf-8"?>
<formControlPr xmlns="http://schemas.microsoft.com/office/spreadsheetml/2009/9/main" objectType="Drop" dropStyle="combo" dx="16" fmlaLink="#REF!" fmlaRange="$K$6:$K$9" sel="0" val="0"/>
</file>

<file path=xl/ctrlProps/ctrlProp587.xml><?xml version="1.0" encoding="utf-8"?>
<formControlPr xmlns="http://schemas.microsoft.com/office/spreadsheetml/2009/9/main" objectType="Drop" dropStyle="combo" dx="16" fmlaLink="#REF!" fmlaRange="$L$6:$L$9" sel="0" val="0"/>
</file>

<file path=xl/ctrlProps/ctrlProp588.xml><?xml version="1.0" encoding="utf-8"?>
<formControlPr xmlns="http://schemas.microsoft.com/office/spreadsheetml/2009/9/main" objectType="Drop" dropStyle="combo" dx="16" fmlaLink="#REF!" fmlaRange="$K$6:$K$9" sel="0" val="0"/>
</file>

<file path=xl/ctrlProps/ctrlProp589.xml><?xml version="1.0" encoding="utf-8"?>
<formControlPr xmlns="http://schemas.microsoft.com/office/spreadsheetml/2009/9/main" objectType="Drop" dropStyle="combo" dx="16" fmlaLink="#REF!" fmlaRange="$L$6:$L$9" sel="0" val="0"/>
</file>

<file path=xl/ctrlProps/ctrlProp59.xml><?xml version="1.0" encoding="utf-8"?>
<formControlPr xmlns="http://schemas.microsoft.com/office/spreadsheetml/2009/9/main" objectType="Drop" dropStyle="combo" dx="16" fmlaLink="#REF!" fmlaRange="$K$6:$K$9" sel="0" val="0"/>
</file>

<file path=xl/ctrlProps/ctrlProp590.xml><?xml version="1.0" encoding="utf-8"?>
<formControlPr xmlns="http://schemas.microsoft.com/office/spreadsheetml/2009/9/main" objectType="Drop" dropStyle="combo" dx="16" fmlaLink="#REF!" fmlaRange="$K$6:$K$9" sel="0" val="0"/>
</file>

<file path=xl/ctrlProps/ctrlProp591.xml><?xml version="1.0" encoding="utf-8"?>
<formControlPr xmlns="http://schemas.microsoft.com/office/spreadsheetml/2009/9/main" objectType="Drop" dropStyle="combo" dx="16" fmlaLink="#REF!" fmlaRange="$L$6:$L$9" sel="3" val="0"/>
</file>

<file path=xl/ctrlProps/ctrlProp592.xml><?xml version="1.0" encoding="utf-8"?>
<formControlPr xmlns="http://schemas.microsoft.com/office/spreadsheetml/2009/9/main" objectType="Drop" dropStyle="combo" dx="16" fmlaLink="#REF!" fmlaRange="$K$6:$K$9" sel="0" val="0"/>
</file>

<file path=xl/ctrlProps/ctrlProp593.xml><?xml version="1.0" encoding="utf-8"?>
<formControlPr xmlns="http://schemas.microsoft.com/office/spreadsheetml/2009/9/main" objectType="Drop" dropStyle="combo" dx="16" fmlaLink="#REF!" fmlaRange="$L$6:$L$9" sel="4" val="0"/>
</file>

<file path=xl/ctrlProps/ctrlProp594.xml><?xml version="1.0" encoding="utf-8"?>
<formControlPr xmlns="http://schemas.microsoft.com/office/spreadsheetml/2009/9/main" objectType="Drop" dropStyle="combo" dx="16" fmlaLink="#REF!" fmlaRange="$K$6:$K$9" sel="2" val="0"/>
</file>

<file path=xl/ctrlProps/ctrlProp595.xml><?xml version="1.0" encoding="utf-8"?>
<formControlPr xmlns="http://schemas.microsoft.com/office/spreadsheetml/2009/9/main" objectType="Drop" dropStyle="combo" dx="16" fmlaLink="#REF!" fmlaRange="$L$6:$L$9" sel="0" val="0"/>
</file>

<file path=xl/ctrlProps/ctrlProp596.xml><?xml version="1.0" encoding="utf-8"?>
<formControlPr xmlns="http://schemas.microsoft.com/office/spreadsheetml/2009/9/main" objectType="Drop" dropStyle="combo" dx="16" fmlaLink="#REF!" fmlaRange="$K$6:$K$9" sel="0" val="0"/>
</file>

<file path=xl/ctrlProps/ctrlProp597.xml><?xml version="1.0" encoding="utf-8"?>
<formControlPr xmlns="http://schemas.microsoft.com/office/spreadsheetml/2009/9/main" objectType="Drop" dropStyle="combo" dx="16" fmlaLink="#REF!" fmlaRange="$L$6:$L$9" sel="4" val="0"/>
</file>

<file path=xl/ctrlProps/ctrlProp598.xml><?xml version="1.0" encoding="utf-8"?>
<formControlPr xmlns="http://schemas.microsoft.com/office/spreadsheetml/2009/9/main" objectType="Drop" dropStyle="combo" dx="16" fmlaLink="#REF!" fmlaRange="$K$6:$K$9" sel="2" val="0"/>
</file>

<file path=xl/ctrlProps/ctrlProp599.xml><?xml version="1.0" encoding="utf-8"?>
<formControlPr xmlns="http://schemas.microsoft.com/office/spreadsheetml/2009/9/main" objectType="Drop" dropStyle="combo" dx="16" fmlaLink="#REF!" fmlaRange="$L$6:$L$9" sel="4"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L$6:$L$9" sel="0" val="0"/>
</file>

<file path=xl/ctrlProps/ctrlProp600.xml><?xml version="1.0" encoding="utf-8"?>
<formControlPr xmlns="http://schemas.microsoft.com/office/spreadsheetml/2009/9/main" objectType="Drop" dropStyle="combo" dx="16" fmlaLink="#REF!" fmlaRange="$K$6:$K$9" sel="2" val="0"/>
</file>

<file path=xl/ctrlProps/ctrlProp601.xml><?xml version="1.0" encoding="utf-8"?>
<formControlPr xmlns="http://schemas.microsoft.com/office/spreadsheetml/2009/9/main" objectType="Drop" dropStyle="combo" dx="16" fmlaLink="#REF!" fmlaRange="$L$6:$L$9" sel="4" val="0"/>
</file>

<file path=xl/ctrlProps/ctrlProp602.xml><?xml version="1.0" encoding="utf-8"?>
<formControlPr xmlns="http://schemas.microsoft.com/office/spreadsheetml/2009/9/main" objectType="Drop" dropStyle="combo" dx="16" fmlaLink="#REF!" fmlaRange="$K$6:$K$9" sel="2" val="0"/>
</file>

<file path=xl/ctrlProps/ctrlProp603.xml><?xml version="1.0" encoding="utf-8"?>
<formControlPr xmlns="http://schemas.microsoft.com/office/spreadsheetml/2009/9/main" objectType="Drop" dropStyle="combo" dx="16" fmlaLink="#REF!" fmlaRange="$L$6:$L$9" sel="4" val="0"/>
</file>

<file path=xl/ctrlProps/ctrlProp604.xml><?xml version="1.0" encoding="utf-8"?>
<formControlPr xmlns="http://schemas.microsoft.com/office/spreadsheetml/2009/9/main" objectType="Drop" dropStyle="combo" dx="16" fmlaLink="#REF!" fmlaRange="$K$6:$K$9" sel="2" val="0"/>
</file>

<file path=xl/ctrlProps/ctrlProp605.xml><?xml version="1.0" encoding="utf-8"?>
<formControlPr xmlns="http://schemas.microsoft.com/office/spreadsheetml/2009/9/main" objectType="Drop" dropStyle="combo" dx="16" fmlaLink="#REF!" fmlaRange="$L$6:$L$9" sel="3" val="0"/>
</file>

<file path=xl/ctrlProps/ctrlProp606.xml><?xml version="1.0" encoding="utf-8"?>
<formControlPr xmlns="http://schemas.microsoft.com/office/spreadsheetml/2009/9/main" objectType="Drop" dropStyle="combo" dx="16" fmlaLink="#REF!" fmlaRange="$K$6:$K$9" sel="0" val="0"/>
</file>

<file path=xl/ctrlProps/ctrlProp607.xml><?xml version="1.0" encoding="utf-8"?>
<formControlPr xmlns="http://schemas.microsoft.com/office/spreadsheetml/2009/9/main" objectType="Drop" dropStyle="combo" dx="16" fmlaLink="#REF!" fmlaRange="$L$6:$L$9" sel="3" val="0"/>
</file>

<file path=xl/ctrlProps/ctrlProp608.xml><?xml version="1.0" encoding="utf-8"?>
<formControlPr xmlns="http://schemas.microsoft.com/office/spreadsheetml/2009/9/main" objectType="Drop" dropStyle="combo" dx="16" fmlaLink="#REF!" fmlaRange="$K$6:$K$9" sel="0" val="0"/>
</file>

<file path=xl/ctrlProps/ctrlProp609.xml><?xml version="1.0" encoding="utf-8"?>
<formControlPr xmlns="http://schemas.microsoft.com/office/spreadsheetml/2009/9/main" objectType="Drop" dropStyle="combo" dx="16" fmlaLink="#REF!" fmlaRange="$L$6:$L$9" sel="3" val="0"/>
</file>

<file path=xl/ctrlProps/ctrlProp61.xml><?xml version="1.0" encoding="utf-8"?>
<formControlPr xmlns="http://schemas.microsoft.com/office/spreadsheetml/2009/9/main" objectType="Drop" dropStyle="combo" dx="16" fmlaLink="#REF!" fmlaRange="$K$6:$K$9" sel="0" val="0"/>
</file>

<file path=xl/ctrlProps/ctrlProp610.xml><?xml version="1.0" encoding="utf-8"?>
<formControlPr xmlns="http://schemas.microsoft.com/office/spreadsheetml/2009/9/main" objectType="Drop" dropStyle="combo" dx="16" fmlaLink="#REF!" fmlaRange="$K$6:$K$9" sel="0" val="0"/>
</file>

<file path=xl/ctrlProps/ctrlProp611.xml><?xml version="1.0" encoding="utf-8"?>
<formControlPr xmlns="http://schemas.microsoft.com/office/spreadsheetml/2009/9/main" objectType="Drop" dropStyle="combo" dx="16" fmlaLink="#REF!" fmlaRange="$L$6:$L$9" sel="3" val="0"/>
</file>

<file path=xl/ctrlProps/ctrlProp612.xml><?xml version="1.0" encoding="utf-8"?>
<formControlPr xmlns="http://schemas.microsoft.com/office/spreadsheetml/2009/9/main" objectType="Drop" dropStyle="combo" dx="16" fmlaLink="#REF!" fmlaRange="$K$6:$K$9" sel="0" val="0"/>
</file>

<file path=xl/ctrlProps/ctrlProp613.xml><?xml version="1.0" encoding="utf-8"?>
<formControlPr xmlns="http://schemas.microsoft.com/office/spreadsheetml/2009/9/main" objectType="Drop" dropStyle="combo" dx="16" fmlaLink="#REF!" fmlaRange="$L$6:$L$9" sel="0" val="0"/>
</file>

<file path=xl/ctrlProps/ctrlProp614.xml><?xml version="1.0" encoding="utf-8"?>
<formControlPr xmlns="http://schemas.microsoft.com/office/spreadsheetml/2009/9/main" objectType="Drop" dropStyle="combo" dx="16" fmlaLink="#REF!" fmlaRange="$K$6:$K$9" sel="0" val="0"/>
</file>

<file path=xl/ctrlProps/ctrlProp615.xml><?xml version="1.0" encoding="utf-8"?>
<formControlPr xmlns="http://schemas.microsoft.com/office/spreadsheetml/2009/9/main" objectType="Drop" dropStyle="combo" dx="16" fmlaLink="#REF!" fmlaRange="$L$6:$L$9" sel="0" val="0"/>
</file>

<file path=xl/ctrlProps/ctrlProp616.xml><?xml version="1.0" encoding="utf-8"?>
<formControlPr xmlns="http://schemas.microsoft.com/office/spreadsheetml/2009/9/main" objectType="Drop" dropStyle="combo" dx="16" fmlaLink="#REF!" fmlaRange="$K$6:$K$9" sel="0" val="0"/>
</file>

<file path=xl/ctrlProps/ctrlProp617.xml><?xml version="1.0" encoding="utf-8"?>
<formControlPr xmlns="http://schemas.microsoft.com/office/spreadsheetml/2009/9/main" objectType="Drop" dropStyle="combo" dx="16" fmlaLink="#REF!" fmlaRange="$L$6:$L$9" sel="0" val="0"/>
</file>

<file path=xl/ctrlProps/ctrlProp618.xml><?xml version="1.0" encoding="utf-8"?>
<formControlPr xmlns="http://schemas.microsoft.com/office/spreadsheetml/2009/9/main" objectType="Drop" dropStyle="combo" dx="16" fmlaLink="#REF!" fmlaRange="$K$6:$K$9" sel="0" val="0"/>
</file>

<file path=xl/ctrlProps/ctrlProp619.xml><?xml version="1.0" encoding="utf-8"?>
<formControlPr xmlns="http://schemas.microsoft.com/office/spreadsheetml/2009/9/main" objectType="Drop" dropStyle="combo" dx="16" fmlaLink="#REF!" fmlaRange="$L$6:$L$9" sel="3" val="0"/>
</file>

<file path=xl/ctrlProps/ctrlProp62.xml><?xml version="1.0" encoding="utf-8"?>
<formControlPr xmlns="http://schemas.microsoft.com/office/spreadsheetml/2009/9/main" objectType="Drop" dropStyle="combo" dx="16" fmlaLink="#REF!" fmlaRange="$L$6:$L$9" sel="0" val="0"/>
</file>

<file path=xl/ctrlProps/ctrlProp620.xml><?xml version="1.0" encoding="utf-8"?>
<formControlPr xmlns="http://schemas.microsoft.com/office/spreadsheetml/2009/9/main" objectType="Drop" dropStyle="combo" dx="16" fmlaLink="#REF!" fmlaRange="$K$6:$K$9" sel="0" val="0"/>
</file>

<file path=xl/ctrlProps/ctrlProp621.xml><?xml version="1.0" encoding="utf-8"?>
<formControlPr xmlns="http://schemas.microsoft.com/office/spreadsheetml/2009/9/main" objectType="Drop" dropStyle="combo" dx="16" fmlaLink="#REF!" fmlaRange="$L$6:$L$9" sel="0" val="0"/>
</file>

<file path=xl/ctrlProps/ctrlProp622.xml><?xml version="1.0" encoding="utf-8"?>
<formControlPr xmlns="http://schemas.microsoft.com/office/spreadsheetml/2009/9/main" objectType="Drop" dropStyle="combo" dx="16" fmlaLink="#REF!" fmlaRange="$K$6:$K$9" sel="0" val="0"/>
</file>

<file path=xl/ctrlProps/ctrlProp623.xml><?xml version="1.0" encoding="utf-8"?>
<formControlPr xmlns="http://schemas.microsoft.com/office/spreadsheetml/2009/9/main" objectType="Drop" dropStyle="combo" dx="16" fmlaLink="#REF!" fmlaRange="$L$6:$L$9" sel="0" val="0"/>
</file>

<file path=xl/ctrlProps/ctrlProp624.xml><?xml version="1.0" encoding="utf-8"?>
<formControlPr xmlns="http://schemas.microsoft.com/office/spreadsheetml/2009/9/main" objectType="Drop" dropStyle="combo" dx="16" fmlaLink="#REF!" fmlaRange="$K$6:$K$9" sel="0" val="0"/>
</file>

<file path=xl/ctrlProps/ctrlProp625.xml><?xml version="1.0" encoding="utf-8"?>
<formControlPr xmlns="http://schemas.microsoft.com/office/spreadsheetml/2009/9/main" objectType="Drop" dropStyle="combo" dx="16" fmlaLink="#REF!" fmlaRange="$L$6:$L$9" sel="3" val="0"/>
</file>

<file path=xl/ctrlProps/ctrlProp626.xml><?xml version="1.0" encoding="utf-8"?>
<formControlPr xmlns="http://schemas.microsoft.com/office/spreadsheetml/2009/9/main" objectType="Drop" dropStyle="combo" dx="16" fmlaLink="#REF!" fmlaRange="$K$6:$K$9" sel="0" val="0"/>
</file>

<file path=xl/ctrlProps/ctrlProp627.xml><?xml version="1.0" encoding="utf-8"?>
<formControlPr xmlns="http://schemas.microsoft.com/office/spreadsheetml/2009/9/main" objectType="Drop" dropStyle="combo" dx="16" fmlaLink="#REF!" fmlaRange="$L$6:$L$9" sel="0" val="0"/>
</file>

<file path=xl/ctrlProps/ctrlProp628.xml><?xml version="1.0" encoding="utf-8"?>
<formControlPr xmlns="http://schemas.microsoft.com/office/spreadsheetml/2009/9/main" objectType="Drop" dropStyle="combo" dx="16" fmlaLink="#REF!" fmlaRange="$K$6:$K$9" sel="0" val="0"/>
</file>

<file path=xl/ctrlProps/ctrlProp629.xml><?xml version="1.0" encoding="utf-8"?>
<formControlPr xmlns="http://schemas.microsoft.com/office/spreadsheetml/2009/9/main" objectType="Drop" dropStyle="combo" dx="16" fmlaLink="#REF!" fmlaRange="$L$6:$L$9" sel="0" val="0"/>
</file>

<file path=xl/ctrlProps/ctrlProp63.xml><?xml version="1.0" encoding="utf-8"?>
<formControlPr xmlns="http://schemas.microsoft.com/office/spreadsheetml/2009/9/main" objectType="Drop" dropStyle="combo" dx="16" fmlaLink="#REF!" fmlaRange="$K$6:$K$9" sel="0" val="0"/>
</file>

<file path=xl/ctrlProps/ctrlProp630.xml><?xml version="1.0" encoding="utf-8"?>
<formControlPr xmlns="http://schemas.microsoft.com/office/spreadsheetml/2009/9/main" objectType="Drop" dropStyle="combo" dx="16" fmlaLink="#REF!" fmlaRange="$K$6:$K$9" sel="0" val="0"/>
</file>

<file path=xl/ctrlProps/ctrlProp631.xml><?xml version="1.0" encoding="utf-8"?>
<formControlPr xmlns="http://schemas.microsoft.com/office/spreadsheetml/2009/9/main" objectType="Drop" dropStyle="combo" dx="16" fmlaLink="#REF!" fmlaRange="$L$6:$L$9" sel="0" val="0"/>
</file>

<file path=xl/ctrlProps/ctrlProp632.xml><?xml version="1.0" encoding="utf-8"?>
<formControlPr xmlns="http://schemas.microsoft.com/office/spreadsheetml/2009/9/main" objectType="Drop" dropStyle="combo" dx="16" fmlaLink="#REF!" fmlaRange="$K$6:$K$9" sel="0" val="0"/>
</file>

<file path=xl/ctrlProps/ctrlProp633.xml><?xml version="1.0" encoding="utf-8"?>
<formControlPr xmlns="http://schemas.microsoft.com/office/spreadsheetml/2009/9/main" objectType="Drop" dropStyle="combo" dx="16" fmlaLink="#REF!" fmlaRange="$L$6:$L$9" sel="0" val="0"/>
</file>

<file path=xl/ctrlProps/ctrlProp634.xml><?xml version="1.0" encoding="utf-8"?>
<formControlPr xmlns="http://schemas.microsoft.com/office/spreadsheetml/2009/9/main" objectType="Drop" dropStyle="combo" dx="16" fmlaLink="#REF!" fmlaRange="$K$6:$K$9" sel="0" val="0"/>
</file>

<file path=xl/ctrlProps/ctrlProp635.xml><?xml version="1.0" encoding="utf-8"?>
<formControlPr xmlns="http://schemas.microsoft.com/office/spreadsheetml/2009/9/main" objectType="Drop" dropStyle="combo" dx="16" fmlaLink="#REF!" fmlaRange="$L$6:$L$9" sel="0" val="0"/>
</file>

<file path=xl/ctrlProps/ctrlProp636.xml><?xml version="1.0" encoding="utf-8"?>
<formControlPr xmlns="http://schemas.microsoft.com/office/spreadsheetml/2009/9/main" objectType="Drop" dropStyle="combo" dx="16" fmlaLink="#REF!" fmlaRange="$K$6:$K$9" sel="0" val="0"/>
</file>

<file path=xl/ctrlProps/ctrlProp637.xml><?xml version="1.0" encoding="utf-8"?>
<formControlPr xmlns="http://schemas.microsoft.com/office/spreadsheetml/2009/9/main" objectType="Drop" dropStyle="combo" dx="16" fmlaLink="#REF!" fmlaRange="$L$6:$L$9" sel="0" val="0"/>
</file>

<file path=xl/ctrlProps/ctrlProp638.xml><?xml version="1.0" encoding="utf-8"?>
<formControlPr xmlns="http://schemas.microsoft.com/office/spreadsheetml/2009/9/main" objectType="Drop" dropStyle="combo" dx="16" fmlaLink="#REF!" fmlaRange="$K$6:$K$9" sel="0" val="0"/>
</file>

<file path=xl/ctrlProps/ctrlProp639.xml><?xml version="1.0" encoding="utf-8"?>
<formControlPr xmlns="http://schemas.microsoft.com/office/spreadsheetml/2009/9/main" objectType="Drop" dropStyle="combo" dx="16" fmlaLink="#REF!" fmlaRange="$L$6:$L$9" sel="0" val="0"/>
</file>

<file path=xl/ctrlProps/ctrlProp64.xml><?xml version="1.0" encoding="utf-8"?>
<formControlPr xmlns="http://schemas.microsoft.com/office/spreadsheetml/2009/9/main" objectType="Drop" dropStyle="combo" dx="16" fmlaLink="#REF!" fmlaRange="$L$6:$L$9" sel="0" val="0"/>
</file>

<file path=xl/ctrlProps/ctrlProp640.xml><?xml version="1.0" encoding="utf-8"?>
<formControlPr xmlns="http://schemas.microsoft.com/office/spreadsheetml/2009/9/main" objectType="Drop" dropStyle="combo" dx="16" fmlaLink="#REF!" fmlaRange="$K$6:$K$9" sel="0" val="0"/>
</file>

<file path=xl/ctrlProps/ctrlProp641.xml><?xml version="1.0" encoding="utf-8"?>
<formControlPr xmlns="http://schemas.microsoft.com/office/spreadsheetml/2009/9/main" objectType="Drop" dropStyle="combo" dx="16" fmlaLink="#REF!" fmlaRange="$L$6:$L$9" sel="0" val="0"/>
</file>

<file path=xl/ctrlProps/ctrlProp642.xml><?xml version="1.0" encoding="utf-8"?>
<formControlPr xmlns="http://schemas.microsoft.com/office/spreadsheetml/2009/9/main" objectType="Drop" dropStyle="combo" dx="16" fmlaLink="#REF!" fmlaRange="$K$6:$K$9" sel="0" val="0"/>
</file>

<file path=xl/ctrlProps/ctrlProp643.xml><?xml version="1.0" encoding="utf-8"?>
<formControlPr xmlns="http://schemas.microsoft.com/office/spreadsheetml/2009/9/main" objectType="Drop" dropStyle="combo" dx="16" fmlaLink="#REF!" fmlaRange="$L$6:$L$9" sel="0" val="0"/>
</file>

<file path=xl/ctrlProps/ctrlProp644.xml><?xml version="1.0" encoding="utf-8"?>
<formControlPr xmlns="http://schemas.microsoft.com/office/spreadsheetml/2009/9/main" objectType="Drop" dropStyle="combo" dx="16" fmlaLink="#REF!" fmlaRange="$K$6:$K$9" sel="0" val="0"/>
</file>

<file path=xl/ctrlProps/ctrlProp645.xml><?xml version="1.0" encoding="utf-8"?>
<formControlPr xmlns="http://schemas.microsoft.com/office/spreadsheetml/2009/9/main" objectType="Drop" dropStyle="combo" dx="16" fmlaLink="#REF!" fmlaRange="$L$6:$L$9" sel="0" val="0"/>
</file>

<file path=xl/ctrlProps/ctrlProp646.xml><?xml version="1.0" encoding="utf-8"?>
<formControlPr xmlns="http://schemas.microsoft.com/office/spreadsheetml/2009/9/main" objectType="Drop" dropStyle="combo" dx="16" fmlaLink="#REF!" fmlaRange="$K$6:$K$9" sel="0" val="0"/>
</file>

<file path=xl/ctrlProps/ctrlProp647.xml><?xml version="1.0" encoding="utf-8"?>
<formControlPr xmlns="http://schemas.microsoft.com/office/spreadsheetml/2009/9/main" objectType="Drop" dropStyle="combo" dx="16" fmlaLink="#REF!" fmlaRange="$L$6:$L$9" sel="0" val="0"/>
</file>

<file path=xl/ctrlProps/ctrlProp648.xml><?xml version="1.0" encoding="utf-8"?>
<formControlPr xmlns="http://schemas.microsoft.com/office/spreadsheetml/2009/9/main" objectType="Drop" dropStyle="combo" dx="16" fmlaLink="#REF!" fmlaRange="$K$6:$K$9" sel="0" val="0"/>
</file>

<file path=xl/ctrlProps/ctrlProp649.xml><?xml version="1.0" encoding="utf-8"?>
<formControlPr xmlns="http://schemas.microsoft.com/office/spreadsheetml/2009/9/main" objectType="Drop" dropStyle="combo" dx="16" fmlaLink="#REF!" fmlaRange="$L$6:$L$9" sel="0" val="0"/>
</file>

<file path=xl/ctrlProps/ctrlProp65.xml><?xml version="1.0" encoding="utf-8"?>
<formControlPr xmlns="http://schemas.microsoft.com/office/spreadsheetml/2009/9/main" objectType="Drop" dropStyle="combo" dx="16" fmlaLink="#REF!" fmlaRange="$K$6:$K$9" sel="0" val="0"/>
</file>

<file path=xl/ctrlProps/ctrlProp650.xml><?xml version="1.0" encoding="utf-8"?>
<formControlPr xmlns="http://schemas.microsoft.com/office/spreadsheetml/2009/9/main" objectType="Drop" dropStyle="combo" dx="16" fmlaLink="#REF!" fmlaRange="$K$6:$K$9" sel="0" val="0"/>
</file>

<file path=xl/ctrlProps/ctrlProp651.xml><?xml version="1.0" encoding="utf-8"?>
<formControlPr xmlns="http://schemas.microsoft.com/office/spreadsheetml/2009/9/main" objectType="Drop" dropStyle="combo" dx="16" fmlaLink="#REF!" fmlaRange="$L$6:$L$9" sel="0" val="0"/>
</file>

<file path=xl/ctrlProps/ctrlProp652.xml><?xml version="1.0" encoding="utf-8"?>
<formControlPr xmlns="http://schemas.microsoft.com/office/spreadsheetml/2009/9/main" objectType="Drop" dropStyle="combo" dx="16" fmlaLink="#REF!" fmlaRange="$K$6:$K$9" sel="0" val="0"/>
</file>

<file path=xl/ctrlProps/ctrlProp653.xml><?xml version="1.0" encoding="utf-8"?>
<formControlPr xmlns="http://schemas.microsoft.com/office/spreadsheetml/2009/9/main" objectType="Drop" dropStyle="combo" dx="16" fmlaLink="#REF!" fmlaRange="$L$6:$L$9" sel="0" val="0"/>
</file>

<file path=xl/ctrlProps/ctrlProp654.xml><?xml version="1.0" encoding="utf-8"?>
<formControlPr xmlns="http://schemas.microsoft.com/office/spreadsheetml/2009/9/main" objectType="Drop" dropStyle="combo" dx="16" fmlaLink="#REF!" fmlaRange="$K$6:$K$9" sel="0" val="0"/>
</file>

<file path=xl/ctrlProps/ctrlProp655.xml><?xml version="1.0" encoding="utf-8"?>
<formControlPr xmlns="http://schemas.microsoft.com/office/spreadsheetml/2009/9/main" objectType="Drop" dropStyle="combo" dx="16" fmlaLink="#REF!" fmlaRange="$L$6:$L$9" sel="0" val="0"/>
</file>

<file path=xl/ctrlProps/ctrlProp656.xml><?xml version="1.0" encoding="utf-8"?>
<formControlPr xmlns="http://schemas.microsoft.com/office/spreadsheetml/2009/9/main" objectType="Drop" dropStyle="combo" dx="16" fmlaLink="#REF!" fmlaRange="$K$6:$K$9" sel="0" val="0"/>
</file>

<file path=xl/ctrlProps/ctrlProp657.xml><?xml version="1.0" encoding="utf-8"?>
<formControlPr xmlns="http://schemas.microsoft.com/office/spreadsheetml/2009/9/main" objectType="Drop" dropStyle="combo" dx="16" fmlaLink="#REF!" fmlaRange="$L$6:$L$9" sel="0" val="0"/>
</file>

<file path=xl/ctrlProps/ctrlProp658.xml><?xml version="1.0" encoding="utf-8"?>
<formControlPr xmlns="http://schemas.microsoft.com/office/spreadsheetml/2009/9/main" objectType="Drop" dropStyle="combo" dx="16" fmlaLink="#REF!" fmlaRange="$K$6:$K$9" sel="0" val="0"/>
</file>

<file path=xl/ctrlProps/ctrlProp659.xml><?xml version="1.0" encoding="utf-8"?>
<formControlPr xmlns="http://schemas.microsoft.com/office/spreadsheetml/2009/9/main" objectType="Drop" dropStyle="combo" dx="16" fmlaLink="#REF!" fmlaRange="$L$6:$L$9" sel="0" val="0"/>
</file>

<file path=xl/ctrlProps/ctrlProp66.xml><?xml version="1.0" encoding="utf-8"?>
<formControlPr xmlns="http://schemas.microsoft.com/office/spreadsheetml/2009/9/main" objectType="Drop" dropStyle="combo" dx="16" fmlaLink="#REF!" fmlaRange="$L$6:$L$9" sel="0" val="0"/>
</file>

<file path=xl/ctrlProps/ctrlProp660.xml><?xml version="1.0" encoding="utf-8"?>
<formControlPr xmlns="http://schemas.microsoft.com/office/spreadsheetml/2009/9/main" objectType="Drop" dropStyle="combo" dx="16" fmlaLink="#REF!" fmlaRange="$K$6:$K$9" sel="0" val="0"/>
</file>

<file path=xl/ctrlProps/ctrlProp661.xml><?xml version="1.0" encoding="utf-8"?>
<formControlPr xmlns="http://schemas.microsoft.com/office/spreadsheetml/2009/9/main" objectType="Drop" dropStyle="combo" dx="16" fmlaLink="#REF!" fmlaRange="$L$6:$L$9" sel="0" val="0"/>
</file>

<file path=xl/ctrlProps/ctrlProp662.xml><?xml version="1.0" encoding="utf-8"?>
<formControlPr xmlns="http://schemas.microsoft.com/office/spreadsheetml/2009/9/main" objectType="Drop" dropStyle="combo" dx="16" fmlaLink="#REF!" fmlaRange="$K$6:$K$9" sel="0" val="0"/>
</file>

<file path=xl/ctrlProps/ctrlProp663.xml><?xml version="1.0" encoding="utf-8"?>
<formControlPr xmlns="http://schemas.microsoft.com/office/spreadsheetml/2009/9/main" objectType="Drop" dropStyle="combo" dx="16" fmlaLink="#REF!" fmlaRange="$L$6:$L$9" sel="0" val="0"/>
</file>

<file path=xl/ctrlProps/ctrlProp664.xml><?xml version="1.0" encoding="utf-8"?>
<formControlPr xmlns="http://schemas.microsoft.com/office/spreadsheetml/2009/9/main" objectType="Drop" dropStyle="combo" dx="16" fmlaLink="#REF!" fmlaRange="$K$6:$K$9" sel="0" val="0"/>
</file>

<file path=xl/ctrlProps/ctrlProp665.xml><?xml version="1.0" encoding="utf-8"?>
<formControlPr xmlns="http://schemas.microsoft.com/office/spreadsheetml/2009/9/main" objectType="Drop" dropStyle="combo" dx="16" fmlaLink="#REF!" fmlaRange="$L$6:$L$9" sel="0" val="0"/>
</file>

<file path=xl/ctrlProps/ctrlProp666.xml><?xml version="1.0" encoding="utf-8"?>
<formControlPr xmlns="http://schemas.microsoft.com/office/spreadsheetml/2009/9/main" objectType="Drop" dropStyle="combo" dx="16" fmlaLink="#REF!" fmlaRange="$K$6:$K$9" sel="0" val="0"/>
</file>

<file path=xl/ctrlProps/ctrlProp667.xml><?xml version="1.0" encoding="utf-8"?>
<formControlPr xmlns="http://schemas.microsoft.com/office/spreadsheetml/2009/9/main" objectType="Drop" dropStyle="combo" dx="16" fmlaLink="#REF!" fmlaRange="$L$6:$L$9" sel="0" val="0"/>
</file>

<file path=xl/ctrlProps/ctrlProp668.xml><?xml version="1.0" encoding="utf-8"?>
<formControlPr xmlns="http://schemas.microsoft.com/office/spreadsheetml/2009/9/main" objectType="Drop" dropStyle="combo" dx="16" fmlaLink="#REF!" fmlaRange="$K$6:$K$9" sel="0" val="0"/>
</file>

<file path=xl/ctrlProps/ctrlProp669.xml><?xml version="1.0" encoding="utf-8"?>
<formControlPr xmlns="http://schemas.microsoft.com/office/spreadsheetml/2009/9/main" objectType="Drop" dropStyle="combo" dx="16" fmlaLink="#REF!" fmlaRange="$L$6:$L$9" sel="3" val="0"/>
</file>

<file path=xl/ctrlProps/ctrlProp67.xml><?xml version="1.0" encoding="utf-8"?>
<formControlPr xmlns="http://schemas.microsoft.com/office/spreadsheetml/2009/9/main" objectType="Drop" dropStyle="combo" dx="16" fmlaLink="#REF!" fmlaRange="$K$6:$K$9" sel="0" val="0"/>
</file>

<file path=xl/ctrlProps/ctrlProp670.xml><?xml version="1.0" encoding="utf-8"?>
<formControlPr xmlns="http://schemas.microsoft.com/office/spreadsheetml/2009/9/main" objectType="Drop" dropStyle="combo" dx="16" fmlaLink="#REF!" fmlaRange="$K$6:$K$9" sel="2" val="0"/>
</file>

<file path=xl/ctrlProps/ctrlProp671.xml><?xml version="1.0" encoding="utf-8"?>
<formControlPr xmlns="http://schemas.microsoft.com/office/spreadsheetml/2009/9/main" objectType="Drop" dropStyle="combo" dx="16" fmlaLink="#REF!" fmlaRange="$L$6:$L$9" sel="2" val="0"/>
</file>

<file path=xl/ctrlProps/ctrlProp672.xml><?xml version="1.0" encoding="utf-8"?>
<formControlPr xmlns="http://schemas.microsoft.com/office/spreadsheetml/2009/9/main" objectType="Drop" dropStyle="combo" dx="16" fmlaLink="#REF!" fmlaRange="$K$6:$K$9" sel="2" val="0"/>
</file>

<file path=xl/ctrlProps/ctrlProp673.xml><?xml version="1.0" encoding="utf-8"?>
<formControlPr xmlns="http://schemas.microsoft.com/office/spreadsheetml/2009/9/main" objectType="Drop" dropStyle="combo" dx="16" fmlaLink="#REF!" fmlaRange="$L$6:$L$9" sel="0" val="0"/>
</file>

<file path=xl/ctrlProps/ctrlProp674.xml><?xml version="1.0" encoding="utf-8"?>
<formControlPr xmlns="http://schemas.microsoft.com/office/spreadsheetml/2009/9/main" objectType="Drop" dropStyle="combo" dx="16" fmlaLink="#REF!" fmlaRange="$K$6:$K$9" sel="0" val="0"/>
</file>

<file path=xl/ctrlProps/ctrlProp675.xml><?xml version="1.0" encoding="utf-8"?>
<formControlPr xmlns="http://schemas.microsoft.com/office/spreadsheetml/2009/9/main" objectType="Drop" dropStyle="combo" dx="16" fmlaLink="#REF!" fmlaRange="$L$6:$L$9" sel="0" val="0"/>
</file>

<file path=xl/ctrlProps/ctrlProp676.xml><?xml version="1.0" encoding="utf-8"?>
<formControlPr xmlns="http://schemas.microsoft.com/office/spreadsheetml/2009/9/main" objectType="Drop" dropStyle="combo" dx="16" fmlaLink="#REF!" fmlaRange="$K$6:$K$9" sel="0" val="0"/>
</file>

<file path=xl/ctrlProps/ctrlProp677.xml><?xml version="1.0" encoding="utf-8"?>
<formControlPr xmlns="http://schemas.microsoft.com/office/spreadsheetml/2009/9/main" objectType="Drop" dropStyle="combo" dx="16" fmlaLink="#REF!" fmlaRange="$L$6:$L$9" sel="0" val="0"/>
</file>

<file path=xl/ctrlProps/ctrlProp678.xml><?xml version="1.0" encoding="utf-8"?>
<formControlPr xmlns="http://schemas.microsoft.com/office/spreadsheetml/2009/9/main" objectType="Drop" dropStyle="combo" dx="16" fmlaLink="#REF!" fmlaRange="$K$6:$K$9" sel="0" val="0"/>
</file>

<file path=xl/ctrlProps/ctrlProp679.xml><?xml version="1.0" encoding="utf-8"?>
<formControlPr xmlns="http://schemas.microsoft.com/office/spreadsheetml/2009/9/main" objectType="Drop" dropStyle="combo" dx="16" fmlaLink="#REF!" fmlaRange="$L$6:$L$9" sel="0" val="0"/>
</file>

<file path=xl/ctrlProps/ctrlProp68.xml><?xml version="1.0" encoding="utf-8"?>
<formControlPr xmlns="http://schemas.microsoft.com/office/spreadsheetml/2009/9/main" objectType="Drop" dropStyle="combo" dx="16" fmlaLink="#REF!" fmlaRange="$L$6:$L$9" sel="0" val="0"/>
</file>

<file path=xl/ctrlProps/ctrlProp680.xml><?xml version="1.0" encoding="utf-8"?>
<formControlPr xmlns="http://schemas.microsoft.com/office/spreadsheetml/2009/9/main" objectType="Drop" dropStyle="combo" dx="16" fmlaLink="#REF!" fmlaRange="$K$6:$K$9" sel="0" val="0"/>
</file>

<file path=xl/ctrlProps/ctrlProp681.xml><?xml version="1.0" encoding="utf-8"?>
<formControlPr xmlns="http://schemas.microsoft.com/office/spreadsheetml/2009/9/main" objectType="Drop" dropStyle="combo" dx="16" fmlaLink="#REF!" fmlaRange="$L$6:$L$9" sel="0" val="0"/>
</file>

<file path=xl/ctrlProps/ctrlProp682.xml><?xml version="1.0" encoding="utf-8"?>
<formControlPr xmlns="http://schemas.microsoft.com/office/spreadsheetml/2009/9/main" objectType="Drop" dropStyle="combo" dx="16" fmlaLink="#REF!" fmlaRange="$K$6:$K$9" sel="0" val="0"/>
</file>

<file path=xl/ctrlProps/ctrlProp683.xml><?xml version="1.0" encoding="utf-8"?>
<formControlPr xmlns="http://schemas.microsoft.com/office/spreadsheetml/2009/9/main" objectType="Drop" dropStyle="combo" dx="16" fmlaLink="#REF!" fmlaRange="$L$6:$L$9" sel="0" val="0"/>
</file>

<file path=xl/ctrlProps/ctrlProp684.xml><?xml version="1.0" encoding="utf-8"?>
<formControlPr xmlns="http://schemas.microsoft.com/office/spreadsheetml/2009/9/main" objectType="Drop" dropStyle="combo" dx="16" fmlaLink="#REF!" fmlaRange="$K$6:$K$9" sel="0" val="0"/>
</file>

<file path=xl/ctrlProps/ctrlProp685.xml><?xml version="1.0" encoding="utf-8"?>
<formControlPr xmlns="http://schemas.microsoft.com/office/spreadsheetml/2009/9/main" objectType="Drop" dropStyle="combo" dx="16" fmlaLink="#REF!" fmlaRange="$L$6:$L$9" sel="0" val="0"/>
</file>

<file path=xl/ctrlProps/ctrlProp686.xml><?xml version="1.0" encoding="utf-8"?>
<formControlPr xmlns="http://schemas.microsoft.com/office/spreadsheetml/2009/9/main" objectType="Drop" dropStyle="combo" dx="16" fmlaLink="#REF!" fmlaRange="$K$6:$K$9" sel="0" val="0"/>
</file>

<file path=xl/ctrlProps/ctrlProp687.xml><?xml version="1.0" encoding="utf-8"?>
<formControlPr xmlns="http://schemas.microsoft.com/office/spreadsheetml/2009/9/main" objectType="Drop" dropStyle="combo" dx="16" fmlaLink="#REF!" fmlaRange="$L$6:$L$9" sel="2" val="0"/>
</file>

<file path=xl/ctrlProps/ctrlProp688.xml><?xml version="1.0" encoding="utf-8"?>
<formControlPr xmlns="http://schemas.microsoft.com/office/spreadsheetml/2009/9/main" objectType="Drop" dropStyle="combo" dx="16" fmlaLink="#REF!" fmlaRange="$K$6:$K$9" sel="0" val="0"/>
</file>

<file path=xl/ctrlProps/ctrlProp689.xml><?xml version="1.0" encoding="utf-8"?>
<formControlPr xmlns="http://schemas.microsoft.com/office/spreadsheetml/2009/9/main" objectType="Drop" dropStyle="combo" dx="16" fmlaLink="#REF!" fmlaRange="$L$6:$L$9" sel="0" val="0"/>
</file>

<file path=xl/ctrlProps/ctrlProp69.xml><?xml version="1.0" encoding="utf-8"?>
<formControlPr xmlns="http://schemas.microsoft.com/office/spreadsheetml/2009/9/main" objectType="Drop" dropStyle="combo" dx="16" fmlaLink="#REF!" fmlaRange="$K$6:$K$9" sel="0" val="0"/>
</file>

<file path=xl/ctrlProps/ctrlProp690.xml><?xml version="1.0" encoding="utf-8"?>
<formControlPr xmlns="http://schemas.microsoft.com/office/spreadsheetml/2009/9/main" objectType="Drop" dropStyle="combo" dx="16" fmlaLink="#REF!" fmlaRange="$K$6:$K$9" sel="0" val="0"/>
</file>

<file path=xl/ctrlProps/ctrlProp691.xml><?xml version="1.0" encoding="utf-8"?>
<formControlPr xmlns="http://schemas.microsoft.com/office/spreadsheetml/2009/9/main" objectType="Drop" dropStyle="combo" dx="16" fmlaLink="#REF!" fmlaRange="$L$6:$L$9" sel="0" val="0"/>
</file>

<file path=xl/ctrlProps/ctrlProp692.xml><?xml version="1.0" encoding="utf-8"?>
<formControlPr xmlns="http://schemas.microsoft.com/office/spreadsheetml/2009/9/main" objectType="Drop" dropStyle="combo" dx="16" fmlaLink="#REF!" fmlaRange="$K$6:$K$9" sel="0" val="0"/>
</file>

<file path=xl/ctrlProps/ctrlProp693.xml><?xml version="1.0" encoding="utf-8"?>
<formControlPr xmlns="http://schemas.microsoft.com/office/spreadsheetml/2009/9/main" objectType="Drop" dropStyle="combo" dx="16" fmlaLink="#REF!" fmlaRange="$L$6:$L$9" sel="2" val="0"/>
</file>

<file path=xl/ctrlProps/ctrlProp694.xml><?xml version="1.0" encoding="utf-8"?>
<formControlPr xmlns="http://schemas.microsoft.com/office/spreadsheetml/2009/9/main" objectType="Drop" dropStyle="combo" dx="16" fmlaLink="#REF!" fmlaRange="$K$6:$K$9" sel="2" val="0"/>
</file>

<file path=xl/ctrlProps/ctrlProp695.xml><?xml version="1.0" encoding="utf-8"?>
<formControlPr xmlns="http://schemas.microsoft.com/office/spreadsheetml/2009/9/main" objectType="Drop" dropStyle="combo" dx="16" fmlaLink="#REF!" fmlaRange="$L$6:$L$9" sel="0" val="0"/>
</file>

<file path=xl/ctrlProps/ctrlProp696.xml><?xml version="1.0" encoding="utf-8"?>
<formControlPr xmlns="http://schemas.microsoft.com/office/spreadsheetml/2009/9/main" objectType="Drop" dropStyle="combo" dx="16" fmlaLink="#REF!" fmlaRange="$K$6:$K$9" sel="0" val="0"/>
</file>

<file path=xl/ctrlProps/ctrlProp697.xml><?xml version="1.0" encoding="utf-8"?>
<formControlPr xmlns="http://schemas.microsoft.com/office/spreadsheetml/2009/9/main" objectType="Drop" dropStyle="combo" dx="16" fmlaLink="#REF!" fmlaRange="$L$6:$L$9" sel="0" val="0"/>
</file>

<file path=xl/ctrlProps/ctrlProp698.xml><?xml version="1.0" encoding="utf-8"?>
<formControlPr xmlns="http://schemas.microsoft.com/office/spreadsheetml/2009/9/main" objectType="Drop" dropStyle="combo" dx="16" fmlaLink="#REF!" fmlaRange="$K$6:$K$9" sel="0" val="0"/>
</file>

<file path=xl/ctrlProps/ctrlProp699.xml><?xml version="1.0" encoding="utf-8"?>
<formControlPr xmlns="http://schemas.microsoft.com/office/spreadsheetml/2009/9/main" objectType="Drop" dropStyle="combo" dx="16" fmlaLink="#REF!" fmlaRange="$L$6:$L$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L$6:$L$9" sel="0" val="0"/>
</file>

<file path=xl/ctrlProps/ctrlProp700.xml><?xml version="1.0" encoding="utf-8"?>
<formControlPr xmlns="http://schemas.microsoft.com/office/spreadsheetml/2009/9/main" objectType="Drop" dropStyle="combo" dx="16" fmlaLink="#REF!" fmlaRange="$K$6:$K$9" sel="0" val="0"/>
</file>

<file path=xl/ctrlProps/ctrlProp701.xml><?xml version="1.0" encoding="utf-8"?>
<formControlPr xmlns="http://schemas.microsoft.com/office/spreadsheetml/2009/9/main" objectType="Drop" dropStyle="combo" dx="16" fmlaLink="#REF!" fmlaRange="$L$6:$L$9" sel="0" val="0"/>
</file>

<file path=xl/ctrlProps/ctrlProp702.xml><?xml version="1.0" encoding="utf-8"?>
<formControlPr xmlns="http://schemas.microsoft.com/office/spreadsheetml/2009/9/main" objectType="Drop" dropStyle="combo" dx="16" fmlaLink="#REF!" fmlaRange="$K$6:$K$9" sel="0" val="0"/>
</file>

<file path=xl/ctrlProps/ctrlProp703.xml><?xml version="1.0" encoding="utf-8"?>
<formControlPr xmlns="http://schemas.microsoft.com/office/spreadsheetml/2009/9/main" objectType="Drop" dropStyle="combo" dx="16" fmlaLink="#REF!" fmlaRange="$L$6:$L$9" sel="0" val="0"/>
</file>

<file path=xl/ctrlProps/ctrlProp704.xml><?xml version="1.0" encoding="utf-8"?>
<formControlPr xmlns="http://schemas.microsoft.com/office/spreadsheetml/2009/9/main" objectType="Drop" dropStyle="combo" dx="16" fmlaLink="#REF!" fmlaRange="$K$6:$K$9" sel="0" val="0"/>
</file>

<file path=xl/ctrlProps/ctrlProp705.xml><?xml version="1.0" encoding="utf-8"?>
<formControlPr xmlns="http://schemas.microsoft.com/office/spreadsheetml/2009/9/main" objectType="Drop" dropStyle="combo" dx="16" fmlaLink="#REF!" fmlaRange="$L$6:$L$9" sel="2" val="0"/>
</file>

<file path=xl/ctrlProps/ctrlProp706.xml><?xml version="1.0" encoding="utf-8"?>
<formControlPr xmlns="http://schemas.microsoft.com/office/spreadsheetml/2009/9/main" objectType="Drop" dropStyle="combo" dx="16" fmlaLink="#REF!" fmlaRange="$K$6:$K$9" sel="0" val="0"/>
</file>

<file path=xl/ctrlProps/ctrlProp707.xml><?xml version="1.0" encoding="utf-8"?>
<formControlPr xmlns="http://schemas.microsoft.com/office/spreadsheetml/2009/9/main" objectType="Drop" dropStyle="combo" dx="16" fmlaLink="#REF!" fmlaRange="$L$6:$L$9" sel="0" val="0"/>
</file>

<file path=xl/ctrlProps/ctrlProp708.xml><?xml version="1.0" encoding="utf-8"?>
<formControlPr xmlns="http://schemas.microsoft.com/office/spreadsheetml/2009/9/main" objectType="Drop" dropStyle="combo" dx="16" fmlaLink="#REF!" fmlaRange="$K$6:$K$9" sel="0" val="0"/>
</file>

<file path=xl/ctrlProps/ctrlProp709.xml><?xml version="1.0" encoding="utf-8"?>
<formControlPr xmlns="http://schemas.microsoft.com/office/spreadsheetml/2009/9/main" objectType="Drop" dropStyle="combo" dx="16" fmlaLink="#REF!" fmlaRange="$L$6:$L$9" sel="0" val="0"/>
</file>

<file path=xl/ctrlProps/ctrlProp71.xml><?xml version="1.0" encoding="utf-8"?>
<formControlPr xmlns="http://schemas.microsoft.com/office/spreadsheetml/2009/9/main" objectType="Drop" dropStyle="combo" dx="16" fmlaLink="#REF!" fmlaRange="$K$6:$K$9" sel="0" val="0"/>
</file>

<file path=xl/ctrlProps/ctrlProp710.xml><?xml version="1.0" encoding="utf-8"?>
<formControlPr xmlns="http://schemas.microsoft.com/office/spreadsheetml/2009/9/main" objectType="Drop" dropStyle="combo" dx="16" fmlaLink="#REF!" fmlaRange="$K$6:$K$9" sel="0" val="0"/>
</file>

<file path=xl/ctrlProps/ctrlProp711.xml><?xml version="1.0" encoding="utf-8"?>
<formControlPr xmlns="http://schemas.microsoft.com/office/spreadsheetml/2009/9/main" objectType="Drop" dropStyle="combo" dx="16" fmlaLink="#REF!" fmlaRange="$L$6:$L$9" sel="2" val="0"/>
</file>

<file path=xl/ctrlProps/ctrlProp712.xml><?xml version="1.0" encoding="utf-8"?>
<formControlPr xmlns="http://schemas.microsoft.com/office/spreadsheetml/2009/9/main" objectType="Drop" dropStyle="combo" dx="16" fmlaLink="#REF!" fmlaRange="$K$6:$K$9" sel="0" val="0"/>
</file>

<file path=xl/ctrlProps/ctrlProp713.xml><?xml version="1.0" encoding="utf-8"?>
<formControlPr xmlns="http://schemas.microsoft.com/office/spreadsheetml/2009/9/main" objectType="Drop" dropStyle="combo" dx="16" fmlaLink="#REF!" fmlaRange="$L$6:$L$9" sel="0" val="0"/>
</file>

<file path=xl/ctrlProps/ctrlProp714.xml><?xml version="1.0" encoding="utf-8"?>
<formControlPr xmlns="http://schemas.microsoft.com/office/spreadsheetml/2009/9/main" objectType="Drop" dropStyle="combo" dx="16" fmlaLink="#REF!" fmlaRange="$K$6:$K$9" sel="0" val="0"/>
</file>

<file path=xl/ctrlProps/ctrlProp715.xml><?xml version="1.0" encoding="utf-8"?>
<formControlPr xmlns="http://schemas.microsoft.com/office/spreadsheetml/2009/9/main" objectType="Drop" dropStyle="combo" dx="16" fmlaLink="#REF!" fmlaRange="$L$6:$L$9" sel="0" val="0"/>
</file>

<file path=xl/ctrlProps/ctrlProp716.xml><?xml version="1.0" encoding="utf-8"?>
<formControlPr xmlns="http://schemas.microsoft.com/office/spreadsheetml/2009/9/main" objectType="Drop" dropStyle="combo" dx="16" fmlaLink="#REF!" fmlaRange="$K$6:$K$9" sel="0" val="0"/>
</file>

<file path=xl/ctrlProps/ctrlProp717.xml><?xml version="1.0" encoding="utf-8"?>
<formControlPr xmlns="http://schemas.microsoft.com/office/spreadsheetml/2009/9/main" objectType="Drop" dropStyle="combo" dx="16" fmlaLink="#REF!" fmlaRange="$L$6:$L$9" sel="2" val="0"/>
</file>

<file path=xl/ctrlProps/ctrlProp718.xml><?xml version="1.0" encoding="utf-8"?>
<formControlPr xmlns="http://schemas.microsoft.com/office/spreadsheetml/2009/9/main" objectType="Drop" dropStyle="combo" dx="16" fmlaLink="#REF!" fmlaRange="$K$6:$K$9" sel="0" val="0"/>
</file>

<file path=xl/ctrlProps/ctrlProp719.xml><?xml version="1.0" encoding="utf-8"?>
<formControlPr xmlns="http://schemas.microsoft.com/office/spreadsheetml/2009/9/main" objectType="Drop" dropStyle="combo" dx="16" fmlaLink="#REF!" fmlaRange="$K$6:$K$9" sel="0" val="0"/>
</file>

<file path=xl/ctrlProps/ctrlProp72.xml><?xml version="1.0" encoding="utf-8"?>
<formControlPr xmlns="http://schemas.microsoft.com/office/spreadsheetml/2009/9/main" objectType="Drop" dropStyle="combo" dx="16" fmlaLink="#REF!" fmlaRange="$L$6:$L$9" sel="0" val="0"/>
</file>

<file path=xl/ctrlProps/ctrlProp720.xml><?xml version="1.0" encoding="utf-8"?>
<formControlPr xmlns="http://schemas.microsoft.com/office/spreadsheetml/2009/9/main" objectType="Drop" dropStyle="combo" dx="16" fmlaLink="#REF!" fmlaRange="$K$6:$K$9" sel="0" val="0"/>
</file>

<file path=xl/ctrlProps/ctrlProp721.xml><?xml version="1.0" encoding="utf-8"?>
<formControlPr xmlns="http://schemas.microsoft.com/office/spreadsheetml/2009/9/main" objectType="Drop" dropStyle="combo" dx="16" fmlaLink="#REF!" fmlaRange="$K$6:$K$9" sel="0" val="0"/>
</file>

<file path=xl/ctrlProps/ctrlProp722.xml><?xml version="1.0" encoding="utf-8"?>
<formControlPr xmlns="http://schemas.microsoft.com/office/spreadsheetml/2009/9/main" objectType="Drop" dropStyle="combo" dx="16" fmlaLink="#REF!" fmlaRange="$K$6:$K$9" sel="0" val="0"/>
</file>

<file path=xl/ctrlProps/ctrlProp723.xml><?xml version="1.0" encoding="utf-8"?>
<formControlPr xmlns="http://schemas.microsoft.com/office/spreadsheetml/2009/9/main" objectType="Drop" dropStyle="combo" dx="16" fmlaLink="#REF!" fmlaRange="$K$6:$K$9" sel="0" val="0"/>
</file>

<file path=xl/ctrlProps/ctrlProp724.xml><?xml version="1.0" encoding="utf-8"?>
<formControlPr xmlns="http://schemas.microsoft.com/office/spreadsheetml/2009/9/main" objectType="Drop" dropStyle="combo" dx="16" fmlaLink="#REF!" fmlaRange="$L$6:$L$9" sel="0" val="0"/>
</file>

<file path=xl/ctrlProps/ctrlProp725.xml><?xml version="1.0" encoding="utf-8"?>
<formControlPr xmlns="http://schemas.microsoft.com/office/spreadsheetml/2009/9/main" objectType="Drop" dropStyle="combo" dx="16" fmlaLink="#REF!" fmlaRange="$K$6:$K$9" sel="0" val="0"/>
</file>

<file path=xl/ctrlProps/ctrlProp726.xml><?xml version="1.0" encoding="utf-8"?>
<formControlPr xmlns="http://schemas.microsoft.com/office/spreadsheetml/2009/9/main" objectType="Drop" dropStyle="combo" dx="16" fmlaLink="#REF!" fmlaRange="$L$6:$L$9" sel="0" val="0"/>
</file>

<file path=xl/ctrlProps/ctrlProp727.xml><?xml version="1.0" encoding="utf-8"?>
<formControlPr xmlns="http://schemas.microsoft.com/office/spreadsheetml/2009/9/main" objectType="Drop" dropStyle="combo" dx="16" fmlaLink="#REF!" fmlaRange="$K$6:$K$9" sel="0" val="0"/>
</file>

<file path=xl/ctrlProps/ctrlProp728.xml><?xml version="1.0" encoding="utf-8"?>
<formControlPr xmlns="http://schemas.microsoft.com/office/spreadsheetml/2009/9/main" objectType="Drop" dropStyle="combo" dx="16" fmlaLink="#REF!" fmlaRange="$L$6:$L$9" sel="0" val="0"/>
</file>

<file path=xl/ctrlProps/ctrlProp729.xml><?xml version="1.0" encoding="utf-8"?>
<formControlPr xmlns="http://schemas.microsoft.com/office/spreadsheetml/2009/9/main" objectType="Drop" dropStyle="combo" dx="16" fmlaLink="#REF!" fmlaRange="$K$6:$K$9" sel="0" val="0"/>
</file>

<file path=xl/ctrlProps/ctrlProp73.xml><?xml version="1.0" encoding="utf-8"?>
<formControlPr xmlns="http://schemas.microsoft.com/office/spreadsheetml/2009/9/main" objectType="Drop" dropStyle="combo" dx="16" fmlaLink="#REF!" fmlaRange="$K$6:$K$9" sel="0" val="0"/>
</file>

<file path=xl/ctrlProps/ctrlProp730.xml><?xml version="1.0" encoding="utf-8"?>
<formControlPr xmlns="http://schemas.microsoft.com/office/spreadsheetml/2009/9/main" objectType="Drop" dropStyle="combo" dx="16" fmlaLink="#REF!" fmlaRange="$L$6:$L$9" sel="0" val="0"/>
</file>

<file path=xl/ctrlProps/ctrlProp731.xml><?xml version="1.0" encoding="utf-8"?>
<formControlPr xmlns="http://schemas.microsoft.com/office/spreadsheetml/2009/9/main" objectType="Drop" dropStyle="combo" dx="16" fmlaLink="#REF!" fmlaRange="$K$6:$K$9" sel="0" val="0"/>
</file>

<file path=xl/ctrlProps/ctrlProp732.xml><?xml version="1.0" encoding="utf-8"?>
<formControlPr xmlns="http://schemas.microsoft.com/office/spreadsheetml/2009/9/main" objectType="Drop" dropStyle="combo" dx="16" fmlaLink="#REF!" fmlaRange="$L$6:$L$9" sel="2" val="0"/>
</file>

<file path=xl/ctrlProps/ctrlProp733.xml><?xml version="1.0" encoding="utf-8"?>
<formControlPr xmlns="http://schemas.microsoft.com/office/spreadsheetml/2009/9/main" objectType="Drop" dropStyle="combo" dx="16" fmlaLink="#REF!" fmlaRange="$K$6:$K$9" sel="0" val="0"/>
</file>

<file path=xl/ctrlProps/ctrlProp734.xml><?xml version="1.0" encoding="utf-8"?>
<formControlPr xmlns="http://schemas.microsoft.com/office/spreadsheetml/2009/9/main" objectType="Drop" dropStyle="combo" dx="16" fmlaLink="$C$16" fmlaRange="$L$6:$L$9" sel="1" val="0"/>
</file>

<file path=xl/ctrlProps/ctrlProp735.xml><?xml version="1.0" encoding="utf-8"?>
<formControlPr xmlns="http://schemas.microsoft.com/office/spreadsheetml/2009/9/main" objectType="Drop" dropStyle="combo" dx="16" fmlaLink="$C$22" fmlaRange="$L$6:$L$9" sel="1" val="0"/>
</file>

<file path=xl/ctrlProps/ctrlProp736.xml><?xml version="1.0" encoding="utf-8"?>
<formControlPr xmlns="http://schemas.microsoft.com/office/spreadsheetml/2009/9/main" objectType="Drop" dropStyle="combo" dx="16" fmlaLink="$C$25" fmlaRange="$L$6:$L$9" sel="1" val="0"/>
</file>

<file path=xl/ctrlProps/ctrlProp737.xml><?xml version="1.0" encoding="utf-8"?>
<formControlPr xmlns="http://schemas.microsoft.com/office/spreadsheetml/2009/9/main" objectType="Drop" dropStyle="combo" dx="16" fmlaLink="$C$28" fmlaRange="$L$6:$L$9" sel="1" val="0"/>
</file>

<file path=xl/ctrlProps/ctrlProp738.xml><?xml version="1.0" encoding="utf-8"?>
<formControlPr xmlns="http://schemas.microsoft.com/office/spreadsheetml/2009/9/main" objectType="Drop" dropStyle="combo" dx="16" fmlaLink="$C$31" fmlaRange="$L$6:$L$9" sel="1" val="0"/>
</file>

<file path=xl/ctrlProps/ctrlProp739.xml><?xml version="1.0" encoding="utf-8"?>
<formControlPr xmlns="http://schemas.microsoft.com/office/spreadsheetml/2009/9/main" objectType="Drop" dropStyle="combo" dx="16" fmlaLink="$C$16" fmlaRange="$L$6:$L$9" sel="1" val="0"/>
</file>

<file path=xl/ctrlProps/ctrlProp74.xml><?xml version="1.0" encoding="utf-8"?>
<formControlPr xmlns="http://schemas.microsoft.com/office/spreadsheetml/2009/9/main" objectType="Drop" dropStyle="combo" dx="16" fmlaLink="#REF!" fmlaRange="$L$6:$L$9" sel="0" val="0"/>
</file>

<file path=xl/ctrlProps/ctrlProp740.xml><?xml version="1.0" encoding="utf-8"?>
<formControlPr xmlns="http://schemas.microsoft.com/office/spreadsheetml/2009/9/main" objectType="Drop" dropStyle="combo" dx="16" fmlaLink="$C$14" fmlaRange="$K$6:$K$9" sel="1" val="0"/>
</file>

<file path=xl/ctrlProps/ctrlProp741.xml><?xml version="1.0" encoding="utf-8"?>
<formControlPr xmlns="http://schemas.microsoft.com/office/spreadsheetml/2009/9/main" objectType="Drop" dropStyle="combo" dx="16" fmlaLink="$C$22" fmlaRange="$L$6:$L$9" sel="1" val="0"/>
</file>

<file path=xl/ctrlProps/ctrlProp742.xml><?xml version="1.0" encoding="utf-8"?>
<formControlPr xmlns="http://schemas.microsoft.com/office/spreadsheetml/2009/9/main" objectType="Drop" dropStyle="combo" dx="16" fmlaLink="$C$20" fmlaRange="$K$6:$K$9" sel="1" val="0"/>
</file>

<file path=xl/ctrlProps/ctrlProp743.xml><?xml version="1.0" encoding="utf-8"?>
<formControlPr xmlns="http://schemas.microsoft.com/office/spreadsheetml/2009/9/main" objectType="Drop" dropStyle="combo" dx="16" fmlaLink="$C$25" fmlaRange="$L$6:$L$9" sel="1" val="0"/>
</file>

<file path=xl/ctrlProps/ctrlProp744.xml><?xml version="1.0" encoding="utf-8"?>
<formControlPr xmlns="http://schemas.microsoft.com/office/spreadsheetml/2009/9/main" objectType="Drop" dropStyle="combo" dx="16" fmlaLink="$C$23" fmlaRange="$K$6:$K$9" sel="1" val="0"/>
</file>

<file path=xl/ctrlProps/ctrlProp745.xml><?xml version="1.0" encoding="utf-8"?>
<formControlPr xmlns="http://schemas.microsoft.com/office/spreadsheetml/2009/9/main" objectType="Drop" dropStyle="combo" dx="16" fmlaLink="$C$28" fmlaRange="$L$6:$L$9" sel="1" val="0"/>
</file>

<file path=xl/ctrlProps/ctrlProp746.xml><?xml version="1.0" encoding="utf-8"?>
<formControlPr xmlns="http://schemas.microsoft.com/office/spreadsheetml/2009/9/main" objectType="Drop" dropStyle="combo" dx="16" fmlaLink="$C$26" fmlaRange="$K$6:$K$9" sel="1" val="0"/>
</file>

<file path=xl/ctrlProps/ctrlProp747.xml><?xml version="1.0" encoding="utf-8"?>
<formControlPr xmlns="http://schemas.microsoft.com/office/spreadsheetml/2009/9/main" objectType="Drop" dropStyle="combo" dx="16" fmlaLink="$C$31" fmlaRange="$L$6:$L$9" sel="1" val="0"/>
</file>

<file path=xl/ctrlProps/ctrlProp748.xml><?xml version="1.0" encoding="utf-8"?>
<formControlPr xmlns="http://schemas.microsoft.com/office/spreadsheetml/2009/9/main" objectType="Drop" dropStyle="combo" dx="16" fmlaLink="$C$29" fmlaRange="$K$6:$K$9" sel="1" val="0"/>
</file>

<file path=xl/ctrlProps/ctrlProp749.xml><?xml version="1.0" encoding="utf-8"?>
<formControlPr xmlns="http://schemas.microsoft.com/office/spreadsheetml/2009/9/main" objectType="Drop" dropStyle="combo" dx="16" fmlaLink="$C$19" fmlaRange="$L$6:$L$9" sel="1" val="0"/>
</file>

<file path=xl/ctrlProps/ctrlProp75.xml><?xml version="1.0" encoding="utf-8"?>
<formControlPr xmlns="http://schemas.microsoft.com/office/spreadsheetml/2009/9/main" objectType="Drop" dropStyle="combo" dx="16" fmlaLink="#REF!" fmlaRange="$K$6:$K$9" sel="0" val="0"/>
</file>

<file path=xl/ctrlProps/ctrlProp750.xml><?xml version="1.0" encoding="utf-8"?>
<formControlPr xmlns="http://schemas.microsoft.com/office/spreadsheetml/2009/9/main" objectType="Drop" dropStyle="combo" dx="16" fmlaLink="$C$17" fmlaRange="$K$6:$K$9" sel="1" val="0"/>
</file>

<file path=xl/ctrlProps/ctrlProp751.xml><?xml version="1.0" encoding="utf-8"?>
<formControlPr xmlns="http://schemas.microsoft.com/office/spreadsheetml/2009/9/main" objectType="Drop" dropStyle="combo" dx="16" fmlaLink="$C$16" fmlaRange="$L$6:$L$9" sel="1" val="0"/>
</file>

<file path=xl/ctrlProps/ctrlProp752.xml><?xml version="1.0" encoding="utf-8"?>
<formControlPr xmlns="http://schemas.microsoft.com/office/spreadsheetml/2009/9/main" objectType="Drop" dropStyle="combo" dx="16" fmlaLink="$C$14" fmlaRange="$K$6:$K$9" sel="1" val="0"/>
</file>

<file path=xl/ctrlProps/ctrlProp753.xml><?xml version="1.0" encoding="utf-8"?>
<formControlPr xmlns="http://schemas.microsoft.com/office/spreadsheetml/2009/9/main" objectType="Drop" dropStyle="combo" dx="16" fmlaLink="$C$22" fmlaRange="$L$6:$L$9" sel="1" val="0"/>
</file>

<file path=xl/ctrlProps/ctrlProp754.xml><?xml version="1.0" encoding="utf-8"?>
<formControlPr xmlns="http://schemas.microsoft.com/office/spreadsheetml/2009/9/main" objectType="Drop" dropStyle="combo" dx="16" fmlaLink="$C$20" fmlaRange="$K$6:$K$9" sel="1" val="0"/>
</file>

<file path=xl/ctrlProps/ctrlProp755.xml><?xml version="1.0" encoding="utf-8"?>
<formControlPr xmlns="http://schemas.microsoft.com/office/spreadsheetml/2009/9/main" objectType="Drop" dropStyle="combo" dx="16" fmlaLink="$C$25" fmlaRange="$L$6:$L$9" sel="1" val="0"/>
</file>

<file path=xl/ctrlProps/ctrlProp756.xml><?xml version="1.0" encoding="utf-8"?>
<formControlPr xmlns="http://schemas.microsoft.com/office/spreadsheetml/2009/9/main" objectType="Drop" dropStyle="combo" dx="16" fmlaLink="$C$23" fmlaRange="$K$6:$K$9" sel="1" val="0"/>
</file>

<file path=xl/ctrlProps/ctrlProp757.xml><?xml version="1.0" encoding="utf-8"?>
<formControlPr xmlns="http://schemas.microsoft.com/office/spreadsheetml/2009/9/main" objectType="Drop" dropStyle="combo" dx="16" fmlaLink="$C$19" fmlaRange="$L$6:$L$9" sel="1" val="0"/>
</file>

<file path=xl/ctrlProps/ctrlProp758.xml><?xml version="1.0" encoding="utf-8"?>
<formControlPr xmlns="http://schemas.microsoft.com/office/spreadsheetml/2009/9/main" objectType="Drop" dropStyle="combo" dx="16" fmlaLink="$C$17" fmlaRange="$K$6:$K$9" sel="1" val="0"/>
</file>

<file path=xl/ctrlProps/ctrlProp759.xml><?xml version="1.0" encoding="utf-8"?>
<formControlPr xmlns="http://schemas.microsoft.com/office/spreadsheetml/2009/9/main" objectType="Drop" dropStyle="combo" dx="16" fmlaLink="$C$16" fmlaRange="$L$6:$L$9" sel="1" val="0"/>
</file>

<file path=xl/ctrlProps/ctrlProp76.xml><?xml version="1.0" encoding="utf-8"?>
<formControlPr xmlns="http://schemas.microsoft.com/office/spreadsheetml/2009/9/main" objectType="Drop" dropStyle="combo" dx="16" fmlaLink="#REF!" fmlaRange="$L$6:$L$9" sel="0" val="0"/>
</file>

<file path=xl/ctrlProps/ctrlProp760.xml><?xml version="1.0" encoding="utf-8"?>
<formControlPr xmlns="http://schemas.microsoft.com/office/spreadsheetml/2009/9/main" objectType="Drop" dropStyle="combo" dx="16" fmlaLink="$C$14" fmlaRange="$K$6:$K$9" sel="1" val="0"/>
</file>

<file path=xl/ctrlProps/ctrlProp761.xml><?xml version="1.0" encoding="utf-8"?>
<formControlPr xmlns="http://schemas.microsoft.com/office/spreadsheetml/2009/9/main" objectType="Drop" dropStyle="combo" dx="16" fmlaLink="$C$16" fmlaRange="$L$6:$L$9" sel="1" val="0"/>
</file>

<file path=xl/ctrlProps/ctrlProp762.xml><?xml version="1.0" encoding="utf-8"?>
<formControlPr xmlns="http://schemas.microsoft.com/office/spreadsheetml/2009/9/main" objectType="Drop" dropStyle="combo" dx="16" fmlaLink="$C$14" fmlaRange="$K$6:$K$9" sel="1" val="0"/>
</file>

<file path=xl/ctrlProps/ctrlProp763.xml><?xml version="1.0" encoding="utf-8"?>
<formControlPr xmlns="http://schemas.microsoft.com/office/spreadsheetml/2009/9/main" objectType="Drop" dropStyle="combo" dx="16" fmlaLink="$C$22" fmlaRange="$L$6:$L$9" sel="1" val="0"/>
</file>

<file path=xl/ctrlProps/ctrlProp764.xml><?xml version="1.0" encoding="utf-8"?>
<formControlPr xmlns="http://schemas.microsoft.com/office/spreadsheetml/2009/9/main" objectType="Drop" dropStyle="combo" dx="16" fmlaLink="$C$20" fmlaRange="$K$6:$K$9" sel="1" val="0"/>
</file>

<file path=xl/ctrlProps/ctrlProp765.xml><?xml version="1.0" encoding="utf-8"?>
<formControlPr xmlns="http://schemas.microsoft.com/office/spreadsheetml/2009/9/main" objectType="Drop" dropStyle="combo" dx="16" fmlaLink="$C$19" fmlaRange="$L$6:$L$9" sel="1" val="0"/>
</file>

<file path=xl/ctrlProps/ctrlProp766.xml><?xml version="1.0" encoding="utf-8"?>
<formControlPr xmlns="http://schemas.microsoft.com/office/spreadsheetml/2009/9/main" objectType="Drop" dropStyle="combo" dx="16" fmlaLink="$C$17" fmlaRange="$K$6:$K$9" sel="1" val="0"/>
</file>

<file path=xl/ctrlProps/ctrlProp767.xml><?xml version="1.0" encoding="utf-8"?>
<formControlPr xmlns="http://schemas.microsoft.com/office/spreadsheetml/2009/9/main" objectType="Drop" dropStyle="combo" dx="16" fmlaLink="$C$25" fmlaRange="$L$6:$L$9" sel="1" val="0"/>
</file>

<file path=xl/ctrlProps/ctrlProp768.xml><?xml version="1.0" encoding="utf-8"?>
<formControlPr xmlns="http://schemas.microsoft.com/office/spreadsheetml/2009/9/main" objectType="Drop" dropStyle="combo" dx="16" fmlaLink="$C$23" fmlaRange="$K$6:$K$9" sel="1" val="0"/>
</file>

<file path=xl/ctrlProps/ctrlProp769.xml><?xml version="1.0" encoding="utf-8"?>
<formControlPr xmlns="http://schemas.microsoft.com/office/spreadsheetml/2009/9/main" objectType="Drop" dropStyle="combo" dx="16" fmlaLink="$C$34" fmlaRange="$L$6:$L$9" sel="0" val="0"/>
</file>

<file path=xl/ctrlProps/ctrlProp77.xml><?xml version="1.0" encoding="utf-8"?>
<formControlPr xmlns="http://schemas.microsoft.com/office/spreadsheetml/2009/9/main" objectType="Drop" dropStyle="combo" dx="16" fmlaLink="#REF!" fmlaRange="$K$6:$K$9" sel="0" val="0"/>
</file>

<file path=xl/ctrlProps/ctrlProp770.xml><?xml version="1.0" encoding="utf-8"?>
<formControlPr xmlns="http://schemas.microsoft.com/office/spreadsheetml/2009/9/main" objectType="Drop" dropStyle="combo" dx="16" fmlaLink="$C$37" fmlaRange="$L$6:$L$9" sel="1" val="0"/>
</file>

<file path=xl/ctrlProps/ctrlProp771.xml><?xml version="1.0" encoding="utf-8"?>
<formControlPr xmlns="http://schemas.microsoft.com/office/spreadsheetml/2009/9/main" objectType="Drop" dropStyle="combo" dx="16" fmlaLink="$C$40" fmlaRange="$L$6:$L$9" sel="1" val="0"/>
</file>

<file path=xl/ctrlProps/ctrlProp772.xml><?xml version="1.0" encoding="utf-8"?>
<formControlPr xmlns="http://schemas.microsoft.com/office/spreadsheetml/2009/9/main" objectType="Drop" dropStyle="combo" dx="16" fmlaLink="$C$43" fmlaRange="$L$6:$L$9" sel="1" val="0"/>
</file>

<file path=xl/ctrlProps/ctrlProp773.xml><?xml version="1.0" encoding="utf-8"?>
<formControlPr xmlns="http://schemas.microsoft.com/office/spreadsheetml/2009/9/main" objectType="Drop" dropStyle="combo" dx="16" fmlaLink="$C$46" fmlaRange="$L$6:$L$9" sel="1" val="0"/>
</file>

<file path=xl/ctrlProps/ctrlProp774.xml><?xml version="1.0" encoding="utf-8"?>
<formControlPr xmlns="http://schemas.microsoft.com/office/spreadsheetml/2009/9/main" objectType="Drop" dropStyle="combo" dx="16" fmlaLink="$C$49" fmlaRange="$L$6:$L$9" sel="0" val="0"/>
</file>

<file path=xl/ctrlProps/ctrlProp775.xml><?xml version="1.0" encoding="utf-8"?>
<formControlPr xmlns="http://schemas.microsoft.com/office/spreadsheetml/2009/9/main" objectType="Drop" dropStyle="combo" dx="16" fmlaLink="$C$52" fmlaRange="$L$6:$L$9" sel="0" val="0"/>
</file>

<file path=xl/ctrlProps/ctrlProp776.xml><?xml version="1.0" encoding="utf-8"?>
<formControlPr xmlns="http://schemas.microsoft.com/office/spreadsheetml/2009/9/main" objectType="Drop" dropStyle="combo" dx="16" fmlaLink="$C$58" fmlaRange="$L$6:$L$9" sel="0" val="0"/>
</file>

<file path=xl/ctrlProps/ctrlProp777.xml><?xml version="1.0" encoding="utf-8"?>
<formControlPr xmlns="http://schemas.microsoft.com/office/spreadsheetml/2009/9/main" objectType="Drop" dropStyle="combo" dx="16" fmlaLink="$C$55" fmlaRange="$L$6:$L$9" sel="0" val="0"/>
</file>

<file path=xl/ctrlProps/ctrlProp778.xml><?xml version="1.0" encoding="utf-8"?>
<formControlPr xmlns="http://schemas.microsoft.com/office/spreadsheetml/2009/9/main" objectType="Drop" dropStyle="combo" dx="16" fmlaLink="$C$61" fmlaRange="$L$6:$L$9" sel="0" val="0"/>
</file>

<file path=xl/ctrlProps/ctrlProp779.xml><?xml version="1.0" encoding="utf-8"?>
<formControlPr xmlns="http://schemas.microsoft.com/office/spreadsheetml/2009/9/main" objectType="Drop" dropStyle="combo" dx="16" fmlaLink="$C$64" fmlaRange="$L$6:$L$9" sel="0" val="0"/>
</file>

<file path=xl/ctrlProps/ctrlProp78.xml><?xml version="1.0" encoding="utf-8"?>
<formControlPr xmlns="http://schemas.microsoft.com/office/spreadsheetml/2009/9/main" objectType="Drop" dropStyle="combo" dx="16" fmlaLink="#REF!" fmlaRange="$L$6:$L$9" sel="0" val="0"/>
</file>

<file path=xl/ctrlProps/ctrlProp780.xml><?xml version="1.0" encoding="utf-8"?>
<formControlPr xmlns="http://schemas.microsoft.com/office/spreadsheetml/2009/9/main" objectType="Drop" dropStyle="combo" dx="16" fmlaLink="$C$67" fmlaRange="$L$6:$L$9" sel="0" val="0"/>
</file>

<file path=xl/ctrlProps/ctrlProp781.xml><?xml version="1.0" encoding="utf-8"?>
<formControlPr xmlns="http://schemas.microsoft.com/office/spreadsheetml/2009/9/main" objectType="Drop" dropStyle="combo" dx="16" fmlaLink="$C$70" fmlaRange="$L$6:$L$9" sel="0" val="0"/>
</file>

<file path=xl/ctrlProps/ctrlProp782.xml><?xml version="1.0" encoding="utf-8"?>
<formControlPr xmlns="http://schemas.microsoft.com/office/spreadsheetml/2009/9/main" objectType="Drop" dropStyle="combo" dx="16" fmlaLink="$C$73" fmlaRange="$L$6:$L$9" sel="0" val="0"/>
</file>

<file path=xl/ctrlProps/ctrlProp783.xml><?xml version="1.0" encoding="utf-8"?>
<formControlPr xmlns="http://schemas.microsoft.com/office/spreadsheetml/2009/9/main" objectType="Drop" dropStyle="combo" dx="16" fmlaLink="$C$76" fmlaRange="$L$6:$L$9" sel="0" val="0"/>
</file>

<file path=xl/ctrlProps/ctrlProp784.xml><?xml version="1.0" encoding="utf-8"?>
<formControlPr xmlns="http://schemas.microsoft.com/office/spreadsheetml/2009/9/main" objectType="Drop" dropStyle="combo" dx="16" fmlaLink="$C$79" fmlaRange="$L$6:$L$9" sel="0" val="0"/>
</file>

<file path=xl/ctrlProps/ctrlProp785.xml><?xml version="1.0" encoding="utf-8"?>
<formControlPr xmlns="http://schemas.microsoft.com/office/spreadsheetml/2009/9/main" objectType="Drop" dropStyle="combo" dx="16" fmlaLink="$C$82" fmlaRange="$L$6:$L$9" sel="0" val="0"/>
</file>

<file path=xl/ctrlProps/ctrlProp786.xml><?xml version="1.0" encoding="utf-8"?>
<formControlPr xmlns="http://schemas.microsoft.com/office/spreadsheetml/2009/9/main" objectType="Drop" dropStyle="combo" dx="16" fmlaLink="$C$85" fmlaRange="$L$6:$L$9" sel="0" val="0"/>
</file>

<file path=xl/ctrlProps/ctrlProp787.xml><?xml version="1.0" encoding="utf-8"?>
<formControlPr xmlns="http://schemas.microsoft.com/office/spreadsheetml/2009/9/main" objectType="Drop" dropStyle="combo" dx="16" fmlaLink="$C$88" fmlaRange="$L$6:$L$9" sel="0" val="0"/>
</file>

<file path=xl/ctrlProps/ctrlProp788.xml><?xml version="1.0" encoding="utf-8"?>
<formControlPr xmlns="http://schemas.microsoft.com/office/spreadsheetml/2009/9/main" objectType="Drop" dropStyle="combo" dx="16" fmlaLink="$C$91" fmlaRange="$L$6:$L$9" sel="0" val="0"/>
</file>

<file path=xl/ctrlProps/ctrlProp789.xml><?xml version="1.0" encoding="utf-8"?>
<formControlPr xmlns="http://schemas.microsoft.com/office/spreadsheetml/2009/9/main" objectType="Drop" dropStyle="combo" dx="16" fmlaLink="$C$94" fmlaRange="$L$6:$L$9" sel="0" val="0"/>
</file>

<file path=xl/ctrlProps/ctrlProp79.xml><?xml version="1.0" encoding="utf-8"?>
<formControlPr xmlns="http://schemas.microsoft.com/office/spreadsheetml/2009/9/main" objectType="Drop" dropStyle="combo" dx="16" fmlaLink="#REF!" fmlaRange="$K$6:$K$9" sel="0" val="0"/>
</file>

<file path=xl/ctrlProps/ctrlProp790.xml><?xml version="1.0" encoding="utf-8"?>
<formControlPr xmlns="http://schemas.microsoft.com/office/spreadsheetml/2009/9/main" objectType="Drop" dropStyle="combo" dx="16" fmlaLink="$C$97" fmlaRange="$L$6:$L$9" sel="0" val="0"/>
</file>

<file path=xl/ctrlProps/ctrlProp791.xml><?xml version="1.0" encoding="utf-8"?>
<formControlPr xmlns="http://schemas.microsoft.com/office/spreadsheetml/2009/9/main" objectType="Drop" dropStyle="combo" dx="16" fmlaLink="$C$100" fmlaRange="$L$6:$L$9" sel="0" val="0"/>
</file>

<file path=xl/ctrlProps/ctrlProp792.xml><?xml version="1.0" encoding="utf-8"?>
<formControlPr xmlns="http://schemas.microsoft.com/office/spreadsheetml/2009/9/main" objectType="Drop" dropStyle="combo" dx="16" fmlaLink="$C$103" fmlaRange="$L$6:$L$9" sel="0" val="0"/>
</file>

<file path=xl/ctrlProps/ctrlProp793.xml><?xml version="1.0" encoding="utf-8"?>
<formControlPr xmlns="http://schemas.microsoft.com/office/spreadsheetml/2009/9/main" objectType="Drop" dropStyle="combo" dx="16" fmlaLink="$C$106" fmlaRange="$L$6:$L$9" sel="0" val="0"/>
</file>

<file path=xl/ctrlProps/ctrlProp794.xml><?xml version="1.0" encoding="utf-8"?>
<formControlPr xmlns="http://schemas.microsoft.com/office/spreadsheetml/2009/9/main" objectType="Drop" dropStyle="combo" dx="16" fmlaLink="$C$109" fmlaRange="$L$6:$L$9" sel="0" val="0"/>
</file>

<file path=xl/ctrlProps/ctrlProp795.xml><?xml version="1.0" encoding="utf-8"?>
<formControlPr xmlns="http://schemas.microsoft.com/office/spreadsheetml/2009/9/main" objectType="Drop" dropStyle="combo" dx="16" fmlaLink="$C$112" fmlaRange="$L$6:$L$9" sel="0" val="0"/>
</file>

<file path=xl/ctrlProps/ctrlProp796.xml><?xml version="1.0" encoding="utf-8"?>
<formControlPr xmlns="http://schemas.microsoft.com/office/spreadsheetml/2009/9/main" objectType="Drop" dropStyle="combo" dx="16" fmlaLink="$C$115" fmlaRange="$L$6:$L$9" sel="0" val="0"/>
</file>

<file path=xl/ctrlProps/ctrlProp797.xml><?xml version="1.0" encoding="utf-8"?>
<formControlPr xmlns="http://schemas.microsoft.com/office/spreadsheetml/2009/9/main" objectType="Drop" dropStyle="combo" dx="16" fmlaLink="$C$118" fmlaRange="$L$6:$L$9" sel="0" val="0"/>
</file>

<file path=xl/ctrlProps/ctrlProp798.xml><?xml version="1.0" encoding="utf-8"?>
<formControlPr xmlns="http://schemas.microsoft.com/office/spreadsheetml/2009/9/main" objectType="Drop" dropStyle="combo" dx="16" fmlaLink="$C$121" fmlaRange="$L$6:$L$9" sel="0" val="0"/>
</file>

<file path=xl/ctrlProps/ctrlProp799.xml><?xml version="1.0" encoding="utf-8"?>
<formControlPr xmlns="http://schemas.microsoft.com/office/spreadsheetml/2009/9/main" objectType="Drop" dropStyle="combo" dx="16" fmlaLink="$C$124" fmlaRange="$L$6:$L$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L$6:$L$9" sel="0" val="0"/>
</file>

<file path=xl/ctrlProps/ctrlProp800.xml><?xml version="1.0" encoding="utf-8"?>
<formControlPr xmlns="http://schemas.microsoft.com/office/spreadsheetml/2009/9/main" objectType="Drop" dropStyle="combo" dx="16" fmlaLink="$C$127" fmlaRange="$L$6:$L$9" sel="0" val="0"/>
</file>

<file path=xl/ctrlProps/ctrlProp801.xml><?xml version="1.0" encoding="utf-8"?>
<formControlPr xmlns="http://schemas.microsoft.com/office/spreadsheetml/2009/9/main" objectType="Drop" dropStyle="combo" dx="16" fmlaLink="$C$130" fmlaRange="$L$6:$L$9" sel="0" val="0"/>
</file>

<file path=xl/ctrlProps/ctrlProp802.xml><?xml version="1.0" encoding="utf-8"?>
<formControlPr xmlns="http://schemas.microsoft.com/office/spreadsheetml/2009/9/main" objectType="Drop" dropStyle="combo" dx="16" fmlaLink="$C$133" fmlaRange="$L$6:$L$9" sel="0" val="0"/>
</file>

<file path=xl/ctrlProps/ctrlProp803.xml><?xml version="1.0" encoding="utf-8"?>
<formControlPr xmlns="http://schemas.microsoft.com/office/spreadsheetml/2009/9/main" objectType="Drop" dropStyle="combo" dx="16" fmlaLink="$C$136" fmlaRange="$L$6:$L$9" sel="0" val="0"/>
</file>

<file path=xl/ctrlProps/ctrlProp804.xml><?xml version="1.0" encoding="utf-8"?>
<formControlPr xmlns="http://schemas.microsoft.com/office/spreadsheetml/2009/9/main" objectType="Drop" dropStyle="combo" dx="16" fmlaLink="$C$139" fmlaRange="$L$6:$L$9" sel="0" val="0"/>
</file>

<file path=xl/ctrlProps/ctrlProp805.xml><?xml version="1.0" encoding="utf-8"?>
<formControlPr xmlns="http://schemas.microsoft.com/office/spreadsheetml/2009/9/main" objectType="Drop" dropStyle="combo" dx="16" fmlaLink="$C$142" fmlaRange="$L$6:$L$9" sel="0" val="0"/>
</file>

<file path=xl/ctrlProps/ctrlProp806.xml><?xml version="1.0" encoding="utf-8"?>
<formControlPr xmlns="http://schemas.microsoft.com/office/spreadsheetml/2009/9/main" objectType="Drop" dropStyle="combo" dx="16" fmlaLink="$C$145" fmlaRange="$L$6:$L$9" sel="0" val="0"/>
</file>

<file path=xl/ctrlProps/ctrlProp807.xml><?xml version="1.0" encoding="utf-8"?>
<formControlPr xmlns="http://schemas.microsoft.com/office/spreadsheetml/2009/9/main" objectType="Drop" dropStyle="combo" dx="16" fmlaLink="$C$148" fmlaRange="$L$6:$L$9" sel="0" val="0"/>
</file>

<file path=xl/ctrlProps/ctrlProp808.xml><?xml version="1.0" encoding="utf-8"?>
<formControlPr xmlns="http://schemas.microsoft.com/office/spreadsheetml/2009/9/main" objectType="Drop" dropStyle="combo" dx="16" fmlaLink="$C$151" fmlaRange="$L$6:$L$9" sel="0" val="0"/>
</file>

<file path=xl/ctrlProps/ctrlProp809.xml><?xml version="1.0" encoding="utf-8"?>
<formControlPr xmlns="http://schemas.microsoft.com/office/spreadsheetml/2009/9/main" objectType="Drop" dropStyle="combo" dx="16" fmlaLink="$C$154" fmlaRange="$L$6:$L$9" sel="0" val="0"/>
</file>

<file path=xl/ctrlProps/ctrlProp81.xml><?xml version="1.0" encoding="utf-8"?>
<formControlPr xmlns="http://schemas.microsoft.com/office/spreadsheetml/2009/9/main" objectType="Drop" dropStyle="combo" dx="16" fmlaLink="#REF!" fmlaRange="$K$6:$K$9" sel="0" val="0"/>
</file>

<file path=xl/ctrlProps/ctrlProp810.xml><?xml version="1.0" encoding="utf-8"?>
<formControlPr xmlns="http://schemas.microsoft.com/office/spreadsheetml/2009/9/main" objectType="Drop" dropStyle="combo" dx="16" fmlaLink="$C$157" fmlaRange="$L$6:$L$9" sel="0" val="0"/>
</file>

<file path=xl/ctrlProps/ctrlProp811.xml><?xml version="1.0" encoding="utf-8"?>
<formControlPr xmlns="http://schemas.microsoft.com/office/spreadsheetml/2009/9/main" objectType="Drop" dropStyle="combo" dx="16" fmlaLink="$C$160" fmlaRange="$L$6:$L$9" sel="0" val="0"/>
</file>

<file path=xl/ctrlProps/ctrlProp812.xml><?xml version="1.0" encoding="utf-8"?>
<formControlPr xmlns="http://schemas.microsoft.com/office/spreadsheetml/2009/9/main" objectType="Drop" dropStyle="combo" dx="16" fmlaLink="$C$163" fmlaRange="$L$6:$L$9" sel="0" val="0"/>
</file>

<file path=xl/ctrlProps/ctrlProp813.xml><?xml version="1.0" encoding="utf-8"?>
<formControlPr xmlns="http://schemas.microsoft.com/office/spreadsheetml/2009/9/main" objectType="Drop" dropStyle="combo" dx="16" fmlaLink="$C$25" fmlaRange="$L$6:$L$9" sel="1" val="0"/>
</file>

<file path=xl/ctrlProps/ctrlProp814.xml><?xml version="1.0" encoding="utf-8"?>
<formControlPr xmlns="http://schemas.microsoft.com/office/spreadsheetml/2009/9/main" objectType="Drop" dropStyle="combo" dx="16" fmlaLink="$C$19" fmlaRange="$L$6:$L$9" sel="1" val="0"/>
</file>

<file path=xl/ctrlProps/ctrlProp815.xml><?xml version="1.0" encoding="utf-8"?>
<formControlPr xmlns="http://schemas.microsoft.com/office/spreadsheetml/2009/9/main" objectType="Drop" dropStyle="combo" dx="16" fmlaLink="$C$22" fmlaRange="$L$6:$L$9" sel="1" val="0"/>
</file>

<file path=xl/ctrlProps/ctrlProp816.xml><?xml version="1.0" encoding="utf-8"?>
<formControlPr xmlns="http://schemas.microsoft.com/office/spreadsheetml/2009/9/main" objectType="Drop" dropStyle="combo" dx="16" fmlaLink="$C$31" fmlaRange="$L$6:$L$9" sel="1" val="0"/>
</file>

<file path=xl/ctrlProps/ctrlProp817.xml><?xml version="1.0" encoding="utf-8"?>
<formControlPr xmlns="http://schemas.microsoft.com/office/spreadsheetml/2009/9/main" objectType="Drop" dropStyle="combo" dx="16" fmlaLink="$C$22" fmlaRange="$L$6:$L$9" sel="1" val="0"/>
</file>

<file path=xl/ctrlProps/ctrlProp818.xml><?xml version="1.0" encoding="utf-8"?>
<formControlPr xmlns="http://schemas.microsoft.com/office/spreadsheetml/2009/9/main" objectType="Drop" dropStyle="combo" dx="16" fmlaLink="$C$19" fmlaRange="$L$6:$L$9" sel="1" val="0"/>
</file>

<file path=xl/ctrlProps/ctrlProp819.xml><?xml version="1.0" encoding="utf-8"?>
<formControlPr xmlns="http://schemas.microsoft.com/office/spreadsheetml/2009/9/main" objectType="Drop" dropStyle="combo" dx="16" fmlaLink="$C$19" fmlaRange="$L$6:$L$9" sel="1" val="0"/>
</file>

<file path=xl/ctrlProps/ctrlProp82.xml><?xml version="1.0" encoding="utf-8"?>
<formControlPr xmlns="http://schemas.microsoft.com/office/spreadsheetml/2009/9/main" objectType="Drop" dropStyle="combo" dx="16" fmlaLink="#REF!" fmlaRange="$L$6:$L$9" sel="0" val="0"/>
</file>

<file path=xl/ctrlProps/ctrlProp820.xml><?xml version="1.0" encoding="utf-8"?>
<formControlPr xmlns="http://schemas.microsoft.com/office/spreadsheetml/2009/9/main" objectType="Drop" dropStyle="combo" dx="16" fmlaLink="$C$43" fmlaRange="$L$6:$L$9" sel="1" val="0"/>
</file>

<file path=xl/ctrlProps/ctrlProp821.xml><?xml version="1.0" encoding="utf-8"?>
<formControlPr xmlns="http://schemas.microsoft.com/office/spreadsheetml/2009/9/main" objectType="Drop" dropStyle="combo" dx="16" fmlaLink="$C$19" fmlaRange="$L$6:$L$9" sel="1" val="0"/>
</file>

<file path=xl/ctrlProps/ctrlProp822.xml><?xml version="1.0" encoding="utf-8"?>
<formControlPr xmlns="http://schemas.microsoft.com/office/spreadsheetml/2009/9/main" objectType="Drop" dropStyle="combo" dx="16" fmlaLink="$C$40" fmlaRange="$L$6:$L$9" sel="1" val="0"/>
</file>

<file path=xl/ctrlProps/ctrlProp823.xml><?xml version="1.0" encoding="utf-8"?>
<formControlPr xmlns="http://schemas.microsoft.com/office/spreadsheetml/2009/9/main" objectType="Drop" dropStyle="combo" dx="16" fmlaLink="$C$28" fmlaRange="$L$6:$L$9" sel="1" val="0"/>
</file>

<file path=xl/ctrlProps/ctrlProp824.xml><?xml version="1.0" encoding="utf-8"?>
<formControlPr xmlns="http://schemas.microsoft.com/office/spreadsheetml/2009/9/main" objectType="Drop" dropStyle="combo" dx="16" fmlaLink="$C$28" fmlaRange="$L$6:$L$9" sel="1" val="0"/>
</file>

<file path=xl/ctrlProps/ctrlProp825.xml><?xml version="1.0" encoding="utf-8"?>
<formControlPr xmlns="http://schemas.microsoft.com/office/spreadsheetml/2009/9/main" objectType="Drop" dropStyle="combo" dx="16" fmlaLink="$C$25" fmlaRange="$L$6:$L$9" sel="1" val="0"/>
</file>

<file path=xl/ctrlProps/ctrlProp826.xml><?xml version="1.0" encoding="utf-8"?>
<formControlPr xmlns="http://schemas.microsoft.com/office/spreadsheetml/2009/9/main" objectType="Drop" dropStyle="combo" dx="16" fmlaLink="$C$43" fmlaRange="$L$6:$L$9" sel="1" val="0"/>
</file>

<file path=xl/ctrlProps/ctrlProp827.xml><?xml version="1.0" encoding="utf-8"?>
<formControlPr xmlns="http://schemas.microsoft.com/office/spreadsheetml/2009/9/main" objectType="Drop" dropStyle="combo" dx="16" fmlaLink="$C$19" fmlaRange="$L$6:$L$9" sel="1" val="0"/>
</file>

<file path=xl/ctrlProps/ctrlProp828.xml><?xml version="1.0" encoding="utf-8"?>
<formControlPr xmlns="http://schemas.microsoft.com/office/spreadsheetml/2009/9/main" objectType="Drop" dropStyle="combo" dx="16" fmlaLink="$C$40" fmlaRange="$L$6:$L$9" sel="1" val="0"/>
</file>

<file path=xl/ctrlProps/ctrlProp829.xml><?xml version="1.0" encoding="utf-8"?>
<formControlPr xmlns="http://schemas.microsoft.com/office/spreadsheetml/2009/9/main" objectType="Drop" dropStyle="combo" dx="16" fmlaLink="$C$25" fmlaRange="$L$6:$L$9" sel="1" val="0"/>
</file>

<file path=xl/ctrlProps/ctrlProp83.xml><?xml version="1.0" encoding="utf-8"?>
<formControlPr xmlns="http://schemas.microsoft.com/office/spreadsheetml/2009/9/main" objectType="Drop" dropStyle="combo" dx="16" fmlaLink="#REF!" fmlaRange="$K$6:$K$9" sel="0" val="0"/>
</file>

<file path=xl/ctrlProps/ctrlProp830.xml><?xml version="1.0" encoding="utf-8"?>
<formControlPr xmlns="http://schemas.microsoft.com/office/spreadsheetml/2009/9/main" objectType="Drop" dropStyle="combo" dx="16" fmlaLink="$C$22" fmlaRange="$L$6:$L$9" sel="1" val="0"/>
</file>

<file path=xl/ctrlProps/ctrlProp831.xml><?xml version="1.0" encoding="utf-8"?>
<formControlPr xmlns="http://schemas.microsoft.com/office/spreadsheetml/2009/9/main" objectType="Drop" dropStyle="combo" dx="16" fmlaLink="$C$19" fmlaRange="$L$6:$L$9" sel="1" val="0"/>
</file>

<file path=xl/ctrlProps/ctrlProp832.xml><?xml version="1.0" encoding="utf-8"?>
<formControlPr xmlns="http://schemas.microsoft.com/office/spreadsheetml/2009/9/main" objectType="Drop" dropStyle="combo" dx="16" fmlaLink="$C$22" fmlaRange="$L$6:$L$9" sel="1" val="0"/>
</file>

<file path=xl/ctrlProps/ctrlProp833.xml><?xml version="1.0" encoding="utf-8"?>
<formControlPr xmlns="http://schemas.microsoft.com/office/spreadsheetml/2009/9/main" objectType="Drop" dropStyle="combo" dx="16" fmlaLink="$C$20" fmlaRange="$K$6:$K$10" sel="1" val="0"/>
</file>

<file path=xl/ctrlProps/ctrlProp834.xml><?xml version="1.0" encoding="utf-8"?>
<formControlPr xmlns="http://schemas.microsoft.com/office/spreadsheetml/2009/9/main" objectType="Drop" dropStyle="combo" dx="16" fmlaLink="$C$14" fmlaRange="$K$6:$K$10" sel="1" val="0"/>
</file>

<file path=xl/ctrlProps/ctrlProp835.xml><?xml version="1.0" encoding="utf-8"?>
<formControlPr xmlns="http://schemas.microsoft.com/office/spreadsheetml/2009/9/main" objectType="Drop" dropStyle="combo" dx="16" fmlaLink="$C$17" fmlaRange="$K$6:$K$10" sel="1" val="0"/>
</file>

<file path=xl/ctrlProps/ctrlProp836.xml><?xml version="1.0" encoding="utf-8"?>
<formControlPr xmlns="http://schemas.microsoft.com/office/spreadsheetml/2009/9/main" objectType="Drop" dropStyle="combo" dx="16" fmlaLink="$C$23" fmlaRange="$K$6:$K$10" sel="1" val="0"/>
</file>

<file path=xl/ctrlProps/ctrlProp837.xml><?xml version="1.0" encoding="utf-8"?>
<formControlPr xmlns="http://schemas.microsoft.com/office/spreadsheetml/2009/9/main" objectType="Drop" dropStyle="combo" dx="16" fmlaLink="$C$26" fmlaRange="$K$6:$K$10" sel="1" val="0"/>
</file>

<file path=xl/ctrlProps/ctrlProp838.xml><?xml version="1.0" encoding="utf-8"?>
<formControlPr xmlns="http://schemas.microsoft.com/office/spreadsheetml/2009/9/main" objectType="Drop" dropStyle="combo" dx="16" fmlaLink="$C$29" fmlaRange="$K$6:$K$10" sel="1" val="0"/>
</file>

<file path=xl/ctrlProps/ctrlProp839.xml><?xml version="1.0" encoding="utf-8"?>
<formControlPr xmlns="http://schemas.microsoft.com/office/spreadsheetml/2009/9/main" objectType="Drop" dropStyle="combo" dx="16" fmlaLink="$C$32" fmlaRange="$K$6:$K$10" sel="1" val="0"/>
</file>

<file path=xl/ctrlProps/ctrlProp84.xml><?xml version="1.0" encoding="utf-8"?>
<formControlPr xmlns="http://schemas.microsoft.com/office/spreadsheetml/2009/9/main" objectType="Drop" dropStyle="combo" dx="16" fmlaLink="#REF!" fmlaRange="$L$6:$L$9" sel="0" val="0"/>
</file>

<file path=xl/ctrlProps/ctrlProp840.xml><?xml version="1.0" encoding="utf-8"?>
<formControlPr xmlns="http://schemas.microsoft.com/office/spreadsheetml/2009/9/main" objectType="Drop" dropStyle="combo" dx="16" fmlaLink="$C$35" fmlaRange="$K$6:$K$10" sel="1" val="0"/>
</file>

<file path=xl/ctrlProps/ctrlProp841.xml><?xml version="1.0" encoding="utf-8"?>
<formControlPr xmlns="http://schemas.microsoft.com/office/spreadsheetml/2009/9/main" objectType="Drop" dropStyle="combo" dx="16" fmlaLink="$C$38" fmlaRange="$K$6:$K$10" sel="1" val="0"/>
</file>

<file path=xl/ctrlProps/ctrlProp842.xml><?xml version="1.0" encoding="utf-8"?>
<formControlPr xmlns="http://schemas.microsoft.com/office/spreadsheetml/2009/9/main" objectType="Drop" dropStyle="combo" dx="16" fmlaLink="$C$41" fmlaRange="$K$6:$K$10" sel="1" val="0"/>
</file>

<file path=xl/ctrlProps/ctrlProp843.xml><?xml version="1.0" encoding="utf-8"?>
<formControlPr xmlns="http://schemas.microsoft.com/office/spreadsheetml/2009/9/main" objectType="Drop" dropStyle="combo" dx="16" fmlaLink="$C$44" fmlaRange="$K$6:$K$10" sel="1" val="0"/>
</file>

<file path=xl/ctrlProps/ctrlProp844.xml><?xml version="1.0" encoding="utf-8"?>
<formControlPr xmlns="http://schemas.microsoft.com/office/spreadsheetml/2009/9/main" objectType="Drop" dropStyle="combo" dx="16" fmlaLink="$C$47" fmlaRange="$K$6:$K$10" sel="1" val="0"/>
</file>

<file path=xl/ctrlProps/ctrlProp845.xml><?xml version="1.0" encoding="utf-8"?>
<formControlPr xmlns="http://schemas.microsoft.com/office/spreadsheetml/2009/9/main" objectType="Drop" dropStyle="combo" dx="16" fmlaLink="$C$50" fmlaRange="$K$6:$K$10" sel="1" val="0"/>
</file>

<file path=xl/ctrlProps/ctrlProp846.xml><?xml version="1.0" encoding="utf-8"?>
<formControlPr xmlns="http://schemas.microsoft.com/office/spreadsheetml/2009/9/main" objectType="Drop" dropStyle="combo" dx="16" fmlaLink="$C$53" fmlaRange="$K$6:$K$10" sel="1" val="0"/>
</file>

<file path=xl/ctrlProps/ctrlProp847.xml><?xml version="1.0" encoding="utf-8"?>
<formControlPr xmlns="http://schemas.microsoft.com/office/spreadsheetml/2009/9/main" objectType="Drop" dropStyle="combo" dx="16" fmlaLink="$C$56" fmlaRange="$K$6:$K$10" sel="1" val="0"/>
</file>

<file path=xl/ctrlProps/ctrlProp848.xml><?xml version="1.0" encoding="utf-8"?>
<formControlPr xmlns="http://schemas.microsoft.com/office/spreadsheetml/2009/9/main" objectType="Drop" dropStyle="combo" dx="16" fmlaLink="$C$59" fmlaRange="$K$6:$K$10" sel="1" val="0"/>
</file>

<file path=xl/ctrlProps/ctrlProp849.xml><?xml version="1.0" encoding="utf-8"?>
<formControlPr xmlns="http://schemas.microsoft.com/office/spreadsheetml/2009/9/main" objectType="Drop" dropStyle="combo" dx="16" fmlaLink="$C$62" fmlaRange="$K$6:$K$10" sel="1" val="0"/>
</file>

<file path=xl/ctrlProps/ctrlProp85.xml><?xml version="1.0" encoding="utf-8"?>
<formControlPr xmlns="http://schemas.microsoft.com/office/spreadsheetml/2009/9/main" objectType="Drop" dropStyle="combo" dx="16" fmlaLink="#REF!" fmlaRange="$K$6:$K$9" sel="0" val="0"/>
</file>

<file path=xl/ctrlProps/ctrlProp850.xml><?xml version="1.0" encoding="utf-8"?>
<formControlPr xmlns="http://schemas.microsoft.com/office/spreadsheetml/2009/9/main" objectType="Drop" dropStyle="combo" dx="16" fmlaLink="$C$65" fmlaRange="$K$6:$K$10" sel="1" val="0"/>
</file>

<file path=xl/ctrlProps/ctrlProp851.xml><?xml version="1.0" encoding="utf-8"?>
<formControlPr xmlns="http://schemas.microsoft.com/office/spreadsheetml/2009/9/main" objectType="Drop" dropStyle="combo" dx="16" fmlaLink="$C$68" fmlaRange="$K$6:$K$10" sel="1" val="0"/>
</file>

<file path=xl/ctrlProps/ctrlProp852.xml><?xml version="1.0" encoding="utf-8"?>
<formControlPr xmlns="http://schemas.microsoft.com/office/spreadsheetml/2009/9/main" objectType="Drop" dropStyle="combo" dx="16" fmlaLink="$C$71" fmlaRange="$K$6:$K$10" sel="1" val="0"/>
</file>

<file path=xl/ctrlProps/ctrlProp853.xml><?xml version="1.0" encoding="utf-8"?>
<formControlPr xmlns="http://schemas.microsoft.com/office/spreadsheetml/2009/9/main" objectType="Drop" dropStyle="combo" dx="16" fmlaLink="$C$74" fmlaRange="$K$6:$K$10" sel="1" val="0"/>
</file>

<file path=xl/ctrlProps/ctrlProp854.xml><?xml version="1.0" encoding="utf-8"?>
<formControlPr xmlns="http://schemas.microsoft.com/office/spreadsheetml/2009/9/main" objectType="Drop" dropStyle="combo" dx="16" fmlaLink="$C$77" fmlaRange="$K$6:$K$10" sel="1" val="0"/>
</file>

<file path=xl/ctrlProps/ctrlProp855.xml><?xml version="1.0" encoding="utf-8"?>
<formControlPr xmlns="http://schemas.microsoft.com/office/spreadsheetml/2009/9/main" objectType="Drop" dropStyle="combo" dx="16" fmlaLink="$C$80" fmlaRange="$K$6:$K$10" sel="1" val="0"/>
</file>

<file path=xl/ctrlProps/ctrlProp856.xml><?xml version="1.0" encoding="utf-8"?>
<formControlPr xmlns="http://schemas.microsoft.com/office/spreadsheetml/2009/9/main" objectType="Drop" dropStyle="combo" dx="16" fmlaLink="$C$83" fmlaRange="$K$6:$K$10" sel="1" val="0"/>
</file>

<file path=xl/ctrlProps/ctrlProp857.xml><?xml version="1.0" encoding="utf-8"?>
<formControlPr xmlns="http://schemas.microsoft.com/office/spreadsheetml/2009/9/main" objectType="Drop" dropStyle="combo" dx="16" fmlaLink="$C$86" fmlaRange="$K$6:$K$10" sel="1" val="0"/>
</file>

<file path=xl/ctrlProps/ctrlProp858.xml><?xml version="1.0" encoding="utf-8"?>
<formControlPr xmlns="http://schemas.microsoft.com/office/spreadsheetml/2009/9/main" objectType="Drop" dropStyle="combo" dx="16" fmlaLink="$C$89" fmlaRange="$K$6:$K$10" sel="1" val="0"/>
</file>

<file path=xl/ctrlProps/ctrlProp859.xml><?xml version="1.0" encoding="utf-8"?>
<formControlPr xmlns="http://schemas.microsoft.com/office/spreadsheetml/2009/9/main" objectType="Drop" dropStyle="combo" dx="16" fmlaLink="$C$92" fmlaRange="$K$6:$K$10" sel="1" val="0"/>
</file>

<file path=xl/ctrlProps/ctrlProp86.xml><?xml version="1.0" encoding="utf-8"?>
<formControlPr xmlns="http://schemas.microsoft.com/office/spreadsheetml/2009/9/main" objectType="Drop" dropStyle="combo" dx="16" fmlaLink="#REF!" fmlaRange="$L$6:$L$9" sel="0" val="0"/>
</file>

<file path=xl/ctrlProps/ctrlProp860.xml><?xml version="1.0" encoding="utf-8"?>
<formControlPr xmlns="http://schemas.microsoft.com/office/spreadsheetml/2009/9/main" objectType="Drop" dropStyle="combo" dx="16" fmlaLink="$C$95" fmlaRange="$K$6:$K$10" sel="1" val="0"/>
</file>

<file path=xl/ctrlProps/ctrlProp861.xml><?xml version="1.0" encoding="utf-8"?>
<formControlPr xmlns="http://schemas.microsoft.com/office/spreadsheetml/2009/9/main" objectType="Drop" dropStyle="combo" dx="16" fmlaLink="$C$98" fmlaRange="$K$6:$K$10" sel="1" val="0"/>
</file>

<file path=xl/ctrlProps/ctrlProp862.xml><?xml version="1.0" encoding="utf-8"?>
<formControlPr xmlns="http://schemas.microsoft.com/office/spreadsheetml/2009/9/main" objectType="Drop" dropStyle="combo" dx="16" fmlaLink="$C$101" fmlaRange="$K$6:$K$10" sel="1" val="0"/>
</file>

<file path=xl/ctrlProps/ctrlProp863.xml><?xml version="1.0" encoding="utf-8"?>
<formControlPr xmlns="http://schemas.microsoft.com/office/spreadsheetml/2009/9/main" objectType="Drop" dropStyle="combo" dx="16" fmlaLink="$C$104" fmlaRange="$K$6:$K$10" sel="1" val="0"/>
</file>

<file path=xl/ctrlProps/ctrlProp864.xml><?xml version="1.0" encoding="utf-8"?>
<formControlPr xmlns="http://schemas.microsoft.com/office/spreadsheetml/2009/9/main" objectType="Drop" dropStyle="combo" dx="16" fmlaLink="$C$107" fmlaRange="$K$6:$K$10" sel="1" val="0"/>
</file>

<file path=xl/ctrlProps/ctrlProp865.xml><?xml version="1.0" encoding="utf-8"?>
<formControlPr xmlns="http://schemas.microsoft.com/office/spreadsheetml/2009/9/main" objectType="Drop" dropStyle="combo" dx="16" fmlaLink="$C$110" fmlaRange="$K$6:$K$10" sel="1" val="0"/>
</file>

<file path=xl/ctrlProps/ctrlProp866.xml><?xml version="1.0" encoding="utf-8"?>
<formControlPr xmlns="http://schemas.microsoft.com/office/spreadsheetml/2009/9/main" objectType="Drop" dropStyle="combo" dx="16" fmlaLink="$C$113" fmlaRange="$K$6:$K$10" sel="1" val="0"/>
</file>

<file path=xl/ctrlProps/ctrlProp867.xml><?xml version="1.0" encoding="utf-8"?>
<formControlPr xmlns="http://schemas.microsoft.com/office/spreadsheetml/2009/9/main" objectType="Drop" dropStyle="combo" dx="16" fmlaLink="$C$116" fmlaRange="$K$6:$K$10" sel="1" val="0"/>
</file>

<file path=xl/ctrlProps/ctrlProp868.xml><?xml version="1.0" encoding="utf-8"?>
<formControlPr xmlns="http://schemas.microsoft.com/office/spreadsheetml/2009/9/main" objectType="Drop" dropStyle="combo" dx="16" fmlaLink="$C$119" fmlaRange="$K$6:$K$10" sel="1" val="0"/>
</file>

<file path=xl/ctrlProps/ctrlProp869.xml><?xml version="1.0" encoding="utf-8"?>
<formControlPr xmlns="http://schemas.microsoft.com/office/spreadsheetml/2009/9/main" objectType="Drop" dropStyle="combo" dx="16" fmlaLink="$C$122" fmlaRange="$K$6:$K$10" sel="1" val="0"/>
</file>

<file path=xl/ctrlProps/ctrlProp87.xml><?xml version="1.0" encoding="utf-8"?>
<formControlPr xmlns="http://schemas.microsoft.com/office/spreadsheetml/2009/9/main" objectType="Drop" dropStyle="combo" dx="16" fmlaLink="#REF!" fmlaRange="$K$6:$K$9" sel="0" val="0"/>
</file>

<file path=xl/ctrlProps/ctrlProp870.xml><?xml version="1.0" encoding="utf-8"?>
<formControlPr xmlns="http://schemas.microsoft.com/office/spreadsheetml/2009/9/main" objectType="Drop" dropStyle="combo" dx="16" fmlaLink="$C$125" fmlaRange="$K$6:$K$10" sel="1" val="0"/>
</file>

<file path=xl/ctrlProps/ctrlProp871.xml><?xml version="1.0" encoding="utf-8"?>
<formControlPr xmlns="http://schemas.microsoft.com/office/spreadsheetml/2009/9/main" objectType="Drop" dropStyle="combo" dx="16" fmlaLink="$C$128" fmlaRange="$K$6:$K$10" sel="1" val="0"/>
</file>

<file path=xl/ctrlProps/ctrlProp872.xml><?xml version="1.0" encoding="utf-8"?>
<formControlPr xmlns="http://schemas.microsoft.com/office/spreadsheetml/2009/9/main" objectType="Drop" dropStyle="combo" dx="16" fmlaLink="$C$131" fmlaRange="$K$6:$K$10" sel="1" val="0"/>
</file>

<file path=xl/ctrlProps/ctrlProp873.xml><?xml version="1.0" encoding="utf-8"?>
<formControlPr xmlns="http://schemas.microsoft.com/office/spreadsheetml/2009/9/main" objectType="Drop" dropStyle="combo" dx="16" fmlaLink="$C$134" fmlaRange="$K$6:$K$10" sel="1" val="0"/>
</file>

<file path=xl/ctrlProps/ctrlProp874.xml><?xml version="1.0" encoding="utf-8"?>
<formControlPr xmlns="http://schemas.microsoft.com/office/spreadsheetml/2009/9/main" objectType="Drop" dropStyle="combo" dx="16" fmlaLink="$C$137" fmlaRange="$K$6:$K$10" sel="1" val="0"/>
</file>

<file path=xl/ctrlProps/ctrlProp875.xml><?xml version="1.0" encoding="utf-8"?>
<formControlPr xmlns="http://schemas.microsoft.com/office/spreadsheetml/2009/9/main" objectType="Drop" dropStyle="combo" dx="16" fmlaLink="$C$140" fmlaRange="$K$6:$K$10" sel="1" val="0"/>
</file>

<file path=xl/ctrlProps/ctrlProp876.xml><?xml version="1.0" encoding="utf-8"?>
<formControlPr xmlns="http://schemas.microsoft.com/office/spreadsheetml/2009/9/main" objectType="Drop" dropStyle="combo" dx="16" fmlaLink="$C$143" fmlaRange="$K$6:$K$10" sel="1" val="0"/>
</file>

<file path=xl/ctrlProps/ctrlProp877.xml><?xml version="1.0" encoding="utf-8"?>
<formControlPr xmlns="http://schemas.microsoft.com/office/spreadsheetml/2009/9/main" objectType="Drop" dropStyle="combo" dx="16" fmlaLink="$C$146" fmlaRange="$K$6:$K$10" sel="1" val="0"/>
</file>

<file path=xl/ctrlProps/ctrlProp878.xml><?xml version="1.0" encoding="utf-8"?>
<formControlPr xmlns="http://schemas.microsoft.com/office/spreadsheetml/2009/9/main" objectType="Drop" dropStyle="combo" dx="16" fmlaLink="$C$149" fmlaRange="$K$6:$K$10" sel="1" val="0"/>
</file>

<file path=xl/ctrlProps/ctrlProp879.xml><?xml version="1.0" encoding="utf-8"?>
<formControlPr xmlns="http://schemas.microsoft.com/office/spreadsheetml/2009/9/main" objectType="Drop" dropStyle="combo" dx="16" fmlaLink="$C$152" fmlaRange="$K$6:$K$10" sel="1" val="0"/>
</file>

<file path=xl/ctrlProps/ctrlProp88.xml><?xml version="1.0" encoding="utf-8"?>
<formControlPr xmlns="http://schemas.microsoft.com/office/spreadsheetml/2009/9/main" objectType="Drop" dropStyle="combo" dx="16" fmlaLink="#REF!" fmlaRange="$L$6:$L$9" sel="0" val="0"/>
</file>

<file path=xl/ctrlProps/ctrlProp880.xml><?xml version="1.0" encoding="utf-8"?>
<formControlPr xmlns="http://schemas.microsoft.com/office/spreadsheetml/2009/9/main" objectType="Drop" dropStyle="combo" dx="16" fmlaLink="$C$155" fmlaRange="$K$6:$K$10" sel="1" val="0"/>
</file>

<file path=xl/ctrlProps/ctrlProp881.xml><?xml version="1.0" encoding="utf-8"?>
<formControlPr xmlns="http://schemas.microsoft.com/office/spreadsheetml/2009/9/main" objectType="Drop" dropStyle="combo" dx="16" fmlaLink="$C$158" fmlaRange="$K$6:$K$10" sel="1" val="0"/>
</file>

<file path=xl/ctrlProps/ctrlProp882.xml><?xml version="1.0" encoding="utf-8"?>
<formControlPr xmlns="http://schemas.microsoft.com/office/spreadsheetml/2009/9/main" objectType="Drop" dropStyle="combo" dx="16" fmlaLink="$C$161" fmlaRange="$K$6:$K$10" sel="1" val="0"/>
</file>

<file path=xl/ctrlProps/ctrlProp89.xml><?xml version="1.0" encoding="utf-8"?>
<formControlPr xmlns="http://schemas.microsoft.com/office/spreadsheetml/2009/9/main" objectType="Drop" dropStyle="combo" dx="16" fmlaLink="#REF!" fmlaRange="$K$6:$K$9" sel="0" val="0"/>
</file>

<file path=xl/ctrlProps/ctrlProp9.xml><?xml version="1.0" encoding="utf-8"?>
<formControlPr xmlns="http://schemas.microsoft.com/office/spreadsheetml/2009/9/main" objectType="Drop" dropStyle="combo" dx="16" fmlaLink="#REF!" fmlaRange="$K$6:$K$9" sel="2" val="0"/>
</file>

<file path=xl/ctrlProps/ctrlProp90.xml><?xml version="1.0" encoding="utf-8"?>
<formControlPr xmlns="http://schemas.microsoft.com/office/spreadsheetml/2009/9/main" objectType="Drop" dropStyle="combo" dx="16" fmlaLink="#REF!" fmlaRange="$L$6:$L$9" sel="0" val="0"/>
</file>

<file path=xl/ctrlProps/ctrlProp91.xml><?xml version="1.0" encoding="utf-8"?>
<formControlPr xmlns="http://schemas.microsoft.com/office/spreadsheetml/2009/9/main" objectType="Drop" dropStyle="combo" dx="16" fmlaLink="#REF!" fmlaRange="$K$6:$K$9" sel="0" val="0"/>
</file>

<file path=xl/ctrlProps/ctrlProp92.xml><?xml version="1.0" encoding="utf-8"?>
<formControlPr xmlns="http://schemas.microsoft.com/office/spreadsheetml/2009/9/main" objectType="Drop" dropStyle="combo" dx="16" fmlaLink="#REF!" fmlaRange="$L$6:$L$9" sel="0" val="0"/>
</file>

<file path=xl/ctrlProps/ctrlProp93.xml><?xml version="1.0" encoding="utf-8"?>
<formControlPr xmlns="http://schemas.microsoft.com/office/spreadsheetml/2009/9/main" objectType="Drop" dropStyle="combo" dx="16" fmlaLink="#REF!" fmlaRange="$K$6:$K$9" sel="0" val="0"/>
</file>

<file path=xl/ctrlProps/ctrlProp94.xml><?xml version="1.0" encoding="utf-8"?>
<formControlPr xmlns="http://schemas.microsoft.com/office/spreadsheetml/2009/9/main" objectType="Drop" dropStyle="combo" dx="16" fmlaLink="#REF!" fmlaRange="$L$6:$L$9" sel="0" val="0"/>
</file>

<file path=xl/ctrlProps/ctrlProp95.xml><?xml version="1.0" encoding="utf-8"?>
<formControlPr xmlns="http://schemas.microsoft.com/office/spreadsheetml/2009/9/main" objectType="Drop" dropStyle="combo" dx="16" fmlaLink="#REF!" fmlaRange="$K$6:$K$9" sel="0" val="0"/>
</file>

<file path=xl/ctrlProps/ctrlProp96.xml><?xml version="1.0" encoding="utf-8"?>
<formControlPr xmlns="http://schemas.microsoft.com/office/spreadsheetml/2009/9/main" objectType="Drop" dropStyle="combo" dx="16" fmlaLink="#REF!" fmlaRange="$L$6:$L$9" sel="0" val="0"/>
</file>

<file path=xl/ctrlProps/ctrlProp97.xml><?xml version="1.0" encoding="utf-8"?>
<formControlPr xmlns="http://schemas.microsoft.com/office/spreadsheetml/2009/9/main" objectType="Drop" dropStyle="combo" dx="16" fmlaLink="#REF!" fmlaRange="$K$6:$K$9" sel="0" val="0"/>
</file>

<file path=xl/ctrlProps/ctrlProp98.xml><?xml version="1.0" encoding="utf-8"?>
<formControlPr xmlns="http://schemas.microsoft.com/office/spreadsheetml/2009/9/main" objectType="Drop" dropStyle="combo" dx="16" fmlaLink="#REF!" fmlaRange="$L$6:$L$9" sel="0" val="0"/>
</file>

<file path=xl/ctrlProps/ctrlProp99.xml><?xml version="1.0" encoding="utf-8"?>
<formControlPr xmlns="http://schemas.microsoft.com/office/spreadsheetml/2009/9/main" objectType="Drop" dropStyle="combo" dx="16" fmlaLink="#REF!" fmlaRange="$K$6:$K$9" sel="0" val="0"/>
</file>

<file path=xl/drawings/_rels/drawing1.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3.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4.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5.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3</xdr:col>
      <xdr:colOff>770164</xdr:colOff>
      <xdr:row>0</xdr:row>
      <xdr:rowOff>640896</xdr:rowOff>
    </xdr:to>
    <xdr:pic>
      <xdr:nvPicPr>
        <xdr:cNvPr id="2" name="Obrázek 1"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28575"/>
          <a:ext cx="2122714" cy="612321"/>
        </a:xfrm>
        <a:prstGeom prst="rect">
          <a:avLst/>
        </a:prstGeom>
        <a:noFill/>
        <a:ln>
          <a:noFill/>
        </a:ln>
      </xdr:spPr>
    </xdr:pic>
    <xdr:clientData/>
  </xdr:twoCellAnchor>
  <xdr:twoCellAnchor editAs="oneCell">
    <xdr:from>
      <xdr:col>4</xdr:col>
      <xdr:colOff>4648200</xdr:colOff>
      <xdr:row>0</xdr:row>
      <xdr:rowOff>57150</xdr:rowOff>
    </xdr:from>
    <xdr:to>
      <xdr:col>4</xdr:col>
      <xdr:colOff>5723164</xdr:colOff>
      <xdr:row>0</xdr:row>
      <xdr:rowOff>601435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72375" y="57150"/>
          <a:ext cx="1074964" cy="544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16385" name="Rozbalovací seznam 19"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86" name="Rozbalovací seznam 20"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7" name="Rozbalovací seznam 21"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8" name="Rozbalovací seznam 23"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9" name="Rozbalovací seznam 24"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0" name="Rozbalovací seznam 25"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1" name="Rozbalovací seznam 26"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92" name="Rozbalovací seznam 27"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5" name="Rozbalovací seznam 22"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400" name="Drop Down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16402" name="Drop Down 18"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4" name="Drop Down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5" name="Drop Down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6" name="Drop Down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7" name="Drop Down 23" hidden="1">
              <a:extLst>
                <a:ext uri="{63B3BB69-23CF-44E3-9099-C40C66FF867C}">
                  <a14:compatExt spid="_x0000_s16407"/>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8" name="Drop Down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9" name="Drop Down 25" hidden="1">
              <a:extLst>
                <a:ext uri="{63B3BB69-23CF-44E3-9099-C40C66FF867C}">
                  <a14:compatExt spid="_x0000_s16409"/>
                </a:ext>
                <a:ext uri="{FF2B5EF4-FFF2-40B4-BE49-F238E27FC236}">
                  <a16:creationId xmlns:a16="http://schemas.microsoft.com/office/drawing/2014/main" id="{00000000-0008-0000-0200-00001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0" name="Drop Down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1" name="Drop Down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2" name="Drop Down 28" hidden="1">
              <a:extLst>
                <a:ext uri="{63B3BB69-23CF-44E3-9099-C40C66FF867C}">
                  <a14:compatExt spid="_x0000_s16412"/>
                </a:ext>
                <a:ext uri="{FF2B5EF4-FFF2-40B4-BE49-F238E27FC236}">
                  <a16:creationId xmlns:a16="http://schemas.microsoft.com/office/drawing/2014/main" id="{00000000-0008-0000-0200-00001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3" name="Drop Down 29" hidden="1">
              <a:extLst>
                <a:ext uri="{63B3BB69-23CF-44E3-9099-C40C66FF867C}">
                  <a14:compatExt spid="_x0000_s16413"/>
                </a:ext>
                <a:ext uri="{FF2B5EF4-FFF2-40B4-BE49-F238E27FC236}">
                  <a16:creationId xmlns:a16="http://schemas.microsoft.com/office/drawing/2014/main" id="{00000000-0008-0000-0200-00001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4" name="Drop Down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5" name="Drop Down 31" hidden="1">
              <a:extLst>
                <a:ext uri="{63B3BB69-23CF-44E3-9099-C40C66FF867C}">
                  <a14:compatExt spid="_x0000_s16415"/>
                </a:ext>
                <a:ext uri="{FF2B5EF4-FFF2-40B4-BE49-F238E27FC236}">
                  <a16:creationId xmlns:a16="http://schemas.microsoft.com/office/drawing/2014/main" id="{00000000-0008-0000-0200-00001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6" name="Drop Down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7" name="Drop Down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8" name="Drop Down 34" hidden="1">
              <a:extLst>
                <a:ext uri="{63B3BB69-23CF-44E3-9099-C40C66FF867C}">
                  <a14:compatExt spid="_x0000_s16418"/>
                </a:ext>
                <a:ext uri="{FF2B5EF4-FFF2-40B4-BE49-F238E27FC236}">
                  <a16:creationId xmlns:a16="http://schemas.microsoft.com/office/drawing/2014/main" id="{00000000-0008-0000-0200-00002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9" name="Drop Down 35" hidden="1">
              <a:extLst>
                <a:ext uri="{63B3BB69-23CF-44E3-9099-C40C66FF867C}">
                  <a14:compatExt spid="_x0000_s16419"/>
                </a:ext>
                <a:ext uri="{FF2B5EF4-FFF2-40B4-BE49-F238E27FC236}">
                  <a16:creationId xmlns:a16="http://schemas.microsoft.com/office/drawing/2014/main" id="{00000000-0008-0000-0200-00002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0" name="Drop Down 36" hidden="1">
              <a:extLst>
                <a:ext uri="{63B3BB69-23CF-44E3-9099-C40C66FF867C}">
                  <a14:compatExt spid="_x0000_s16420"/>
                </a:ext>
                <a:ext uri="{FF2B5EF4-FFF2-40B4-BE49-F238E27FC236}">
                  <a16:creationId xmlns:a16="http://schemas.microsoft.com/office/drawing/2014/main" id="{00000000-0008-0000-0200-00002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1" name="Drop Down 37" hidden="1">
              <a:extLst>
                <a:ext uri="{63B3BB69-23CF-44E3-9099-C40C66FF867C}">
                  <a14:compatExt spid="_x0000_s16421"/>
                </a:ext>
                <a:ext uri="{FF2B5EF4-FFF2-40B4-BE49-F238E27FC236}">
                  <a16:creationId xmlns:a16="http://schemas.microsoft.com/office/drawing/2014/main" id="{00000000-0008-0000-0200-00002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2" name="Drop Down 38" hidden="1">
              <a:extLst>
                <a:ext uri="{63B3BB69-23CF-44E3-9099-C40C66FF867C}">
                  <a14:compatExt spid="_x0000_s16422"/>
                </a:ext>
                <a:ext uri="{FF2B5EF4-FFF2-40B4-BE49-F238E27FC236}">
                  <a16:creationId xmlns:a16="http://schemas.microsoft.com/office/drawing/2014/main" id="{00000000-0008-0000-0200-00002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3" name="Drop Down 39" hidden="1">
              <a:extLst>
                <a:ext uri="{63B3BB69-23CF-44E3-9099-C40C66FF867C}">
                  <a14:compatExt spid="_x0000_s16423"/>
                </a:ext>
                <a:ext uri="{FF2B5EF4-FFF2-40B4-BE49-F238E27FC236}">
                  <a16:creationId xmlns:a16="http://schemas.microsoft.com/office/drawing/2014/main" id="{00000000-0008-0000-0200-00002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4" name="Drop Down 40" hidden="1">
              <a:extLst>
                <a:ext uri="{63B3BB69-23CF-44E3-9099-C40C66FF867C}">
                  <a14:compatExt spid="_x0000_s16424"/>
                </a:ext>
                <a:ext uri="{FF2B5EF4-FFF2-40B4-BE49-F238E27FC236}">
                  <a16:creationId xmlns:a16="http://schemas.microsoft.com/office/drawing/2014/main" id="{00000000-0008-0000-0200-00002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5" name="Drop Down 41" hidden="1">
              <a:extLst>
                <a:ext uri="{63B3BB69-23CF-44E3-9099-C40C66FF867C}">
                  <a14:compatExt spid="_x0000_s16425"/>
                </a:ext>
                <a:ext uri="{FF2B5EF4-FFF2-40B4-BE49-F238E27FC236}">
                  <a16:creationId xmlns:a16="http://schemas.microsoft.com/office/drawing/2014/main" id="{00000000-0008-0000-0200-00002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6" name="Drop Down 42" hidden="1">
              <a:extLst>
                <a:ext uri="{63B3BB69-23CF-44E3-9099-C40C66FF867C}">
                  <a14:compatExt spid="_x0000_s16426"/>
                </a:ext>
                <a:ext uri="{FF2B5EF4-FFF2-40B4-BE49-F238E27FC236}">
                  <a16:creationId xmlns:a16="http://schemas.microsoft.com/office/drawing/2014/main" id="{00000000-0008-0000-0200-00002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7" name="Drop Down 43" hidden="1">
              <a:extLst>
                <a:ext uri="{63B3BB69-23CF-44E3-9099-C40C66FF867C}">
                  <a14:compatExt spid="_x0000_s16427"/>
                </a:ext>
                <a:ext uri="{FF2B5EF4-FFF2-40B4-BE49-F238E27FC236}">
                  <a16:creationId xmlns:a16="http://schemas.microsoft.com/office/drawing/2014/main" id="{00000000-0008-0000-0200-00002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8" name="Drop Down 44" hidden="1">
              <a:extLst>
                <a:ext uri="{63B3BB69-23CF-44E3-9099-C40C66FF867C}">
                  <a14:compatExt spid="_x0000_s16428"/>
                </a:ext>
                <a:ext uri="{FF2B5EF4-FFF2-40B4-BE49-F238E27FC236}">
                  <a16:creationId xmlns:a16="http://schemas.microsoft.com/office/drawing/2014/main" id="{00000000-0008-0000-0200-00002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9" name="Drop Down 45" hidden="1">
              <a:extLst>
                <a:ext uri="{63B3BB69-23CF-44E3-9099-C40C66FF867C}">
                  <a14:compatExt spid="_x0000_s16429"/>
                </a:ext>
                <a:ext uri="{FF2B5EF4-FFF2-40B4-BE49-F238E27FC236}">
                  <a16:creationId xmlns:a16="http://schemas.microsoft.com/office/drawing/2014/main" id="{00000000-0008-0000-0200-00002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0" name="Drop Down 46" hidden="1">
              <a:extLst>
                <a:ext uri="{63B3BB69-23CF-44E3-9099-C40C66FF867C}">
                  <a14:compatExt spid="_x0000_s16430"/>
                </a:ext>
                <a:ext uri="{FF2B5EF4-FFF2-40B4-BE49-F238E27FC236}">
                  <a16:creationId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1" name="Drop Down 47" hidden="1">
              <a:extLst>
                <a:ext uri="{63B3BB69-23CF-44E3-9099-C40C66FF867C}">
                  <a14:compatExt spid="_x0000_s16431"/>
                </a:ext>
                <a:ext uri="{FF2B5EF4-FFF2-40B4-BE49-F238E27FC236}">
                  <a16:creationId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2" name="Drop Down 48" hidden="1">
              <a:extLst>
                <a:ext uri="{63B3BB69-23CF-44E3-9099-C40C66FF867C}">
                  <a14:compatExt spid="_x0000_s1643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3" name="Drop Down 49" hidden="1">
              <a:extLst>
                <a:ext uri="{63B3BB69-23CF-44E3-9099-C40C66FF867C}">
                  <a14:compatExt spid="_x0000_s16433"/>
                </a:ext>
                <a:ext uri="{FF2B5EF4-FFF2-40B4-BE49-F238E27FC236}">
                  <a16:creationId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4" name="Drop Down 50" hidden="1">
              <a:extLst>
                <a:ext uri="{63B3BB69-23CF-44E3-9099-C40C66FF867C}">
                  <a14:compatExt spid="_x0000_s16434"/>
                </a:ext>
                <a:ext uri="{FF2B5EF4-FFF2-40B4-BE49-F238E27FC236}">
                  <a16:creationId xmlns:a16="http://schemas.microsoft.com/office/drawing/2014/main" id="{00000000-0008-0000-0200-00003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5" name="Drop Down 51" hidden="1">
              <a:extLst>
                <a:ext uri="{63B3BB69-23CF-44E3-9099-C40C66FF867C}">
                  <a14:compatExt spid="_x0000_s16435"/>
                </a:ext>
                <a:ext uri="{FF2B5EF4-FFF2-40B4-BE49-F238E27FC236}">
                  <a16:creationId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6" name="Drop Down 52" hidden="1">
              <a:extLst>
                <a:ext uri="{63B3BB69-23CF-44E3-9099-C40C66FF867C}">
                  <a14:compatExt spid="_x0000_s16436"/>
                </a:ext>
                <a:ext uri="{FF2B5EF4-FFF2-40B4-BE49-F238E27FC236}">
                  <a16:creationId xmlns:a16="http://schemas.microsoft.com/office/drawing/2014/main" id="{00000000-0008-0000-0200-00003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7" name="Drop Down 53" hidden="1">
              <a:extLst>
                <a:ext uri="{63B3BB69-23CF-44E3-9099-C40C66FF867C}">
                  <a14:compatExt spid="_x0000_s16437"/>
                </a:ext>
                <a:ext uri="{FF2B5EF4-FFF2-40B4-BE49-F238E27FC236}">
                  <a16:creationId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8" name="Drop Down 54" hidden="1">
              <a:extLst>
                <a:ext uri="{63B3BB69-23CF-44E3-9099-C40C66FF867C}">
                  <a14:compatExt spid="_x0000_s16438"/>
                </a:ext>
                <a:ext uri="{FF2B5EF4-FFF2-40B4-BE49-F238E27FC236}">
                  <a16:creationId xmlns:a16="http://schemas.microsoft.com/office/drawing/2014/main" id="{00000000-0008-0000-0200-00003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9" name="Drop Down 55" hidden="1">
              <a:extLst>
                <a:ext uri="{63B3BB69-23CF-44E3-9099-C40C66FF867C}">
                  <a14:compatExt spid="_x0000_s16439"/>
                </a:ext>
                <a:ext uri="{FF2B5EF4-FFF2-40B4-BE49-F238E27FC236}">
                  <a16:creationId xmlns:a16="http://schemas.microsoft.com/office/drawing/2014/main" id="{00000000-0008-0000-0200-00003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0" name="Drop Down 56" hidden="1">
              <a:extLst>
                <a:ext uri="{63B3BB69-23CF-44E3-9099-C40C66FF867C}">
                  <a14:compatExt spid="_x0000_s16440"/>
                </a:ext>
                <a:ext uri="{FF2B5EF4-FFF2-40B4-BE49-F238E27FC236}">
                  <a16:creationId xmlns:a16="http://schemas.microsoft.com/office/drawing/2014/main" id="{00000000-0008-0000-0200-00003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1" name="Drop Down 57" hidden="1">
              <a:extLst>
                <a:ext uri="{63B3BB69-23CF-44E3-9099-C40C66FF867C}">
                  <a14:compatExt spid="_x0000_s16441"/>
                </a:ext>
                <a:ext uri="{FF2B5EF4-FFF2-40B4-BE49-F238E27FC236}">
                  <a16:creationId xmlns:a16="http://schemas.microsoft.com/office/drawing/2014/main" id="{00000000-0008-0000-0200-00003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2" name="Drop Down 58" hidden="1">
              <a:extLst>
                <a:ext uri="{63B3BB69-23CF-44E3-9099-C40C66FF867C}">
                  <a14:compatExt spid="_x0000_s16442"/>
                </a:ext>
                <a:ext uri="{FF2B5EF4-FFF2-40B4-BE49-F238E27FC236}">
                  <a16:creationId xmlns:a16="http://schemas.microsoft.com/office/drawing/2014/main" id="{00000000-0008-0000-0200-00003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3" name="Drop Down 59" hidden="1">
              <a:extLst>
                <a:ext uri="{63B3BB69-23CF-44E3-9099-C40C66FF867C}">
                  <a14:compatExt spid="_x0000_s16443"/>
                </a:ext>
                <a:ext uri="{FF2B5EF4-FFF2-40B4-BE49-F238E27FC236}">
                  <a16:creationId xmlns:a16="http://schemas.microsoft.com/office/drawing/2014/main" id="{00000000-0008-0000-0200-00003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4" name="Drop Down 60" hidden="1">
              <a:extLst>
                <a:ext uri="{63B3BB69-23CF-44E3-9099-C40C66FF867C}">
                  <a14:compatExt spid="_x0000_s16444"/>
                </a:ext>
                <a:ext uri="{FF2B5EF4-FFF2-40B4-BE49-F238E27FC236}">
                  <a16:creationId xmlns:a16="http://schemas.microsoft.com/office/drawing/2014/main" id="{00000000-0008-0000-0200-00003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5" name="Drop Down 61" hidden="1">
              <a:extLst>
                <a:ext uri="{63B3BB69-23CF-44E3-9099-C40C66FF867C}">
                  <a14:compatExt spid="_x0000_s16445"/>
                </a:ext>
                <a:ext uri="{FF2B5EF4-FFF2-40B4-BE49-F238E27FC236}">
                  <a16:creationId xmlns:a16="http://schemas.microsoft.com/office/drawing/2014/main" id="{00000000-0008-0000-0200-00003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6" name="Drop Down 62" hidden="1">
              <a:extLst>
                <a:ext uri="{63B3BB69-23CF-44E3-9099-C40C66FF867C}">
                  <a14:compatExt spid="_x0000_s16446"/>
                </a:ext>
                <a:ext uri="{FF2B5EF4-FFF2-40B4-BE49-F238E27FC236}">
                  <a16:creationId xmlns:a16="http://schemas.microsoft.com/office/drawing/2014/main" id="{00000000-0008-0000-0200-00003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7" name="Drop Down 63" hidden="1">
              <a:extLst>
                <a:ext uri="{63B3BB69-23CF-44E3-9099-C40C66FF867C}">
                  <a14:compatExt spid="_x0000_s16447"/>
                </a:ext>
                <a:ext uri="{FF2B5EF4-FFF2-40B4-BE49-F238E27FC236}">
                  <a16:creationId xmlns:a16="http://schemas.microsoft.com/office/drawing/2014/main" id="{00000000-0008-0000-0200-00003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8" name="Drop Down 64" hidden="1">
              <a:extLst>
                <a:ext uri="{63B3BB69-23CF-44E3-9099-C40C66FF867C}">
                  <a14:compatExt spid="_x0000_s16448"/>
                </a:ext>
                <a:ext uri="{FF2B5EF4-FFF2-40B4-BE49-F238E27FC236}">
                  <a16:creationId xmlns:a16="http://schemas.microsoft.com/office/drawing/2014/main" id="{00000000-0008-0000-0200-00004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9" name="Drop Down 65" hidden="1">
              <a:extLst>
                <a:ext uri="{63B3BB69-23CF-44E3-9099-C40C66FF867C}">
                  <a14:compatExt spid="_x0000_s16449"/>
                </a:ext>
                <a:ext uri="{FF2B5EF4-FFF2-40B4-BE49-F238E27FC236}">
                  <a16:creationId xmlns:a16="http://schemas.microsoft.com/office/drawing/2014/main" id="{00000000-0008-0000-0200-00004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0" name="Drop Down 66" hidden="1">
              <a:extLst>
                <a:ext uri="{63B3BB69-23CF-44E3-9099-C40C66FF867C}">
                  <a14:compatExt spid="_x0000_s16450"/>
                </a:ext>
                <a:ext uri="{FF2B5EF4-FFF2-40B4-BE49-F238E27FC236}">
                  <a16:creationId xmlns:a16="http://schemas.microsoft.com/office/drawing/2014/main" id="{00000000-0008-0000-0200-00004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1" name="Drop Down 67" hidden="1">
              <a:extLst>
                <a:ext uri="{63B3BB69-23CF-44E3-9099-C40C66FF867C}">
                  <a14:compatExt spid="_x0000_s16451"/>
                </a:ext>
                <a:ext uri="{FF2B5EF4-FFF2-40B4-BE49-F238E27FC236}">
                  <a16:creationId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2" name="Drop Down 68" hidden="1">
              <a:extLst>
                <a:ext uri="{63B3BB69-23CF-44E3-9099-C40C66FF867C}">
                  <a14:compatExt spid="_x0000_s16452"/>
                </a:ext>
                <a:ext uri="{FF2B5EF4-FFF2-40B4-BE49-F238E27FC236}">
                  <a16:creationId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3" name="Drop Down 69" hidden="1">
              <a:extLst>
                <a:ext uri="{63B3BB69-23CF-44E3-9099-C40C66FF867C}">
                  <a14:compatExt spid="_x0000_s16453"/>
                </a:ext>
                <a:ext uri="{FF2B5EF4-FFF2-40B4-BE49-F238E27FC236}">
                  <a16:creationId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4" name="Drop Down 70" hidden="1">
              <a:extLst>
                <a:ext uri="{63B3BB69-23CF-44E3-9099-C40C66FF867C}">
                  <a14:compatExt spid="_x0000_s16454"/>
                </a:ext>
                <a:ext uri="{FF2B5EF4-FFF2-40B4-BE49-F238E27FC236}">
                  <a16:creationId xmlns:a16="http://schemas.microsoft.com/office/drawing/2014/main" id="{00000000-0008-0000-0200-00004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5" name="Drop Down 71" hidden="1">
              <a:extLst>
                <a:ext uri="{63B3BB69-23CF-44E3-9099-C40C66FF867C}">
                  <a14:compatExt spid="_x0000_s16455"/>
                </a:ext>
                <a:ext uri="{FF2B5EF4-FFF2-40B4-BE49-F238E27FC236}">
                  <a16:creationId xmlns:a16="http://schemas.microsoft.com/office/drawing/2014/main" id="{00000000-0008-0000-0200-00004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6" name="Drop Down 72" hidden="1">
              <a:extLst>
                <a:ext uri="{63B3BB69-23CF-44E3-9099-C40C66FF867C}">
                  <a14:compatExt spid="_x0000_s16456"/>
                </a:ext>
                <a:ext uri="{FF2B5EF4-FFF2-40B4-BE49-F238E27FC236}">
                  <a16:creationId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7" name="Drop Down 73" hidden="1">
              <a:extLst>
                <a:ext uri="{63B3BB69-23CF-44E3-9099-C40C66FF867C}">
                  <a14:compatExt spid="_x0000_s16457"/>
                </a:ext>
                <a:ext uri="{FF2B5EF4-FFF2-40B4-BE49-F238E27FC236}">
                  <a16:creationId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8" name="Drop Down 74" hidden="1">
              <a:extLst>
                <a:ext uri="{63B3BB69-23CF-44E3-9099-C40C66FF867C}">
                  <a14:compatExt spid="_x0000_s16458"/>
                </a:ext>
                <a:ext uri="{FF2B5EF4-FFF2-40B4-BE49-F238E27FC236}">
                  <a16:creationId xmlns:a16="http://schemas.microsoft.com/office/drawing/2014/main" id="{00000000-0008-0000-0200-00004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9" name="Drop Down 75" hidden="1">
              <a:extLst>
                <a:ext uri="{63B3BB69-23CF-44E3-9099-C40C66FF867C}">
                  <a14:compatExt spid="_x0000_s16459"/>
                </a:ext>
                <a:ext uri="{FF2B5EF4-FFF2-40B4-BE49-F238E27FC236}">
                  <a16:creationId xmlns:a16="http://schemas.microsoft.com/office/drawing/2014/main" id="{00000000-0008-0000-0200-00004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0" name="Drop Down 76" hidden="1">
              <a:extLst>
                <a:ext uri="{63B3BB69-23CF-44E3-9099-C40C66FF867C}">
                  <a14:compatExt spid="_x0000_s16460"/>
                </a:ext>
                <a:ext uri="{FF2B5EF4-FFF2-40B4-BE49-F238E27FC236}">
                  <a16:creationId xmlns:a16="http://schemas.microsoft.com/office/drawing/2014/main" id="{00000000-0008-0000-0200-00004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1" name="Drop Down 77" hidden="1">
              <a:extLst>
                <a:ext uri="{63B3BB69-23CF-44E3-9099-C40C66FF867C}">
                  <a14:compatExt spid="_x0000_s16461"/>
                </a:ext>
                <a:ext uri="{FF2B5EF4-FFF2-40B4-BE49-F238E27FC236}">
                  <a16:creationId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2" name="Drop Down 78" hidden="1">
              <a:extLst>
                <a:ext uri="{63B3BB69-23CF-44E3-9099-C40C66FF867C}">
                  <a14:compatExt spid="_x0000_s16462"/>
                </a:ext>
                <a:ext uri="{FF2B5EF4-FFF2-40B4-BE49-F238E27FC236}">
                  <a16:creationId xmlns:a16="http://schemas.microsoft.com/office/drawing/2014/main" id="{00000000-0008-0000-0200-00004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3" name="Drop Down 79" hidden="1">
              <a:extLst>
                <a:ext uri="{63B3BB69-23CF-44E3-9099-C40C66FF867C}">
                  <a14:compatExt spid="_x0000_s16463"/>
                </a:ext>
                <a:ext uri="{FF2B5EF4-FFF2-40B4-BE49-F238E27FC236}">
                  <a16:creationId xmlns:a16="http://schemas.microsoft.com/office/drawing/2014/main" id="{00000000-0008-0000-0200-00004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4" name="Drop Down 80" hidden="1">
              <a:extLst>
                <a:ext uri="{63B3BB69-23CF-44E3-9099-C40C66FF867C}">
                  <a14:compatExt spid="_x0000_s16464"/>
                </a:ext>
                <a:ext uri="{FF2B5EF4-FFF2-40B4-BE49-F238E27FC236}">
                  <a16:creationId xmlns:a16="http://schemas.microsoft.com/office/drawing/2014/main" id="{00000000-0008-0000-0200-00005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5" name="Drop Down 81" hidden="1">
              <a:extLst>
                <a:ext uri="{63B3BB69-23CF-44E3-9099-C40C66FF867C}">
                  <a14:compatExt spid="_x0000_s16465"/>
                </a:ext>
                <a:ext uri="{FF2B5EF4-FFF2-40B4-BE49-F238E27FC236}">
                  <a16:creationId xmlns:a16="http://schemas.microsoft.com/office/drawing/2014/main" id="{00000000-0008-0000-0200-00005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6" name="Drop Down 82" hidden="1">
              <a:extLst>
                <a:ext uri="{63B3BB69-23CF-44E3-9099-C40C66FF867C}">
                  <a14:compatExt spid="_x0000_s16466"/>
                </a:ext>
                <a:ext uri="{FF2B5EF4-FFF2-40B4-BE49-F238E27FC236}">
                  <a16:creationId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7" name="Drop Down 83" hidden="1">
              <a:extLst>
                <a:ext uri="{63B3BB69-23CF-44E3-9099-C40C66FF867C}">
                  <a14:compatExt spid="_x0000_s16467"/>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8" name="Drop Down 84" hidden="1">
              <a:extLst>
                <a:ext uri="{63B3BB69-23CF-44E3-9099-C40C66FF867C}">
                  <a14:compatExt spid="_x0000_s16468"/>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9" name="Drop Down 85" hidden="1">
              <a:extLst>
                <a:ext uri="{63B3BB69-23CF-44E3-9099-C40C66FF867C}">
                  <a14:compatExt spid="_x0000_s16469"/>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0" name="Drop Down 86" hidden="1">
              <a:extLst>
                <a:ext uri="{63B3BB69-23CF-44E3-9099-C40C66FF867C}">
                  <a14:compatExt spid="_x0000_s16470"/>
                </a:ext>
                <a:ext uri="{FF2B5EF4-FFF2-40B4-BE49-F238E27FC236}">
                  <a16:creationId xmlns:a16="http://schemas.microsoft.com/office/drawing/2014/main" id="{00000000-0008-0000-0200-00005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1" name="Drop Down 87" hidden="1">
              <a:extLst>
                <a:ext uri="{63B3BB69-23CF-44E3-9099-C40C66FF867C}">
                  <a14:compatExt spid="_x0000_s16471"/>
                </a:ext>
                <a:ext uri="{FF2B5EF4-FFF2-40B4-BE49-F238E27FC236}">
                  <a16:creationId xmlns:a16="http://schemas.microsoft.com/office/drawing/2014/main" id="{00000000-0008-0000-0200-00005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2" name="Drop Down 88" hidden="1">
              <a:extLst>
                <a:ext uri="{63B3BB69-23CF-44E3-9099-C40C66FF867C}">
                  <a14:compatExt spid="_x0000_s16472"/>
                </a:ext>
                <a:ext uri="{FF2B5EF4-FFF2-40B4-BE49-F238E27FC236}">
                  <a16:creationId xmlns:a16="http://schemas.microsoft.com/office/drawing/2014/main" id="{00000000-0008-0000-0200-00005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3" name="Drop Down 89" hidden="1">
              <a:extLst>
                <a:ext uri="{63B3BB69-23CF-44E3-9099-C40C66FF867C}">
                  <a14:compatExt spid="_x0000_s16473"/>
                </a:ext>
                <a:ext uri="{FF2B5EF4-FFF2-40B4-BE49-F238E27FC236}">
                  <a16:creationId xmlns:a16="http://schemas.microsoft.com/office/drawing/2014/main" id="{00000000-0008-0000-0200-00005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4" name="Drop Down 90" hidden="1">
              <a:extLst>
                <a:ext uri="{63B3BB69-23CF-44E3-9099-C40C66FF867C}">
                  <a14:compatExt spid="_x0000_s16474"/>
                </a:ext>
                <a:ext uri="{FF2B5EF4-FFF2-40B4-BE49-F238E27FC236}">
                  <a16:creationId xmlns:a16="http://schemas.microsoft.com/office/drawing/2014/main" id="{00000000-0008-0000-0200-00005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5" name="Drop Down 91" hidden="1">
              <a:extLst>
                <a:ext uri="{63B3BB69-23CF-44E3-9099-C40C66FF867C}">
                  <a14:compatExt spid="_x0000_s16475"/>
                </a:ext>
                <a:ext uri="{FF2B5EF4-FFF2-40B4-BE49-F238E27FC236}">
                  <a16:creationId xmlns:a16="http://schemas.microsoft.com/office/drawing/2014/main" id="{00000000-0008-0000-0200-00005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6" name="Drop Down 92" hidden="1">
              <a:extLst>
                <a:ext uri="{63B3BB69-23CF-44E3-9099-C40C66FF867C}">
                  <a14:compatExt spid="_x0000_s16476"/>
                </a:ext>
                <a:ext uri="{FF2B5EF4-FFF2-40B4-BE49-F238E27FC236}">
                  <a16:creationId xmlns:a16="http://schemas.microsoft.com/office/drawing/2014/main" id="{00000000-0008-0000-0200-00005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7" name="Drop Down 93" hidden="1">
              <a:extLst>
                <a:ext uri="{63B3BB69-23CF-44E3-9099-C40C66FF867C}">
                  <a14:compatExt spid="_x0000_s16477"/>
                </a:ext>
                <a:ext uri="{FF2B5EF4-FFF2-40B4-BE49-F238E27FC236}">
                  <a16:creationId xmlns:a16="http://schemas.microsoft.com/office/drawing/2014/main" id="{00000000-0008-0000-0200-00005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8" name="Drop Down 94" hidden="1">
              <a:extLst>
                <a:ext uri="{63B3BB69-23CF-44E3-9099-C40C66FF867C}">
                  <a14:compatExt spid="_x0000_s16478"/>
                </a:ext>
                <a:ext uri="{FF2B5EF4-FFF2-40B4-BE49-F238E27FC236}">
                  <a16:creationId xmlns:a16="http://schemas.microsoft.com/office/drawing/2014/main" id="{00000000-0008-0000-0200-00005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9" name="Drop Down 95" hidden="1">
              <a:extLst>
                <a:ext uri="{63B3BB69-23CF-44E3-9099-C40C66FF867C}">
                  <a14:compatExt spid="_x0000_s16479"/>
                </a:ext>
                <a:ext uri="{FF2B5EF4-FFF2-40B4-BE49-F238E27FC236}">
                  <a16:creationId xmlns:a16="http://schemas.microsoft.com/office/drawing/2014/main" id="{00000000-0008-0000-0200-00005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0" name="Drop Down 96" hidden="1">
              <a:extLst>
                <a:ext uri="{63B3BB69-23CF-44E3-9099-C40C66FF867C}">
                  <a14:compatExt spid="_x0000_s16480"/>
                </a:ext>
                <a:ext uri="{FF2B5EF4-FFF2-40B4-BE49-F238E27FC236}">
                  <a16:creationId xmlns:a16="http://schemas.microsoft.com/office/drawing/2014/main" id="{00000000-0008-0000-0200-00006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1" name="Drop Down 97" hidden="1">
              <a:extLst>
                <a:ext uri="{63B3BB69-23CF-44E3-9099-C40C66FF867C}">
                  <a14:compatExt spid="_x0000_s16481"/>
                </a:ext>
                <a:ext uri="{FF2B5EF4-FFF2-40B4-BE49-F238E27FC236}">
                  <a16:creationId xmlns:a16="http://schemas.microsoft.com/office/drawing/2014/main" id="{00000000-0008-0000-0200-00006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2" name="Drop Down 98" hidden="1">
              <a:extLst>
                <a:ext uri="{63B3BB69-23CF-44E3-9099-C40C66FF867C}">
                  <a14:compatExt spid="_x0000_s16482"/>
                </a:ext>
                <a:ext uri="{FF2B5EF4-FFF2-40B4-BE49-F238E27FC236}">
                  <a16:creationId xmlns:a16="http://schemas.microsoft.com/office/drawing/2014/main" id="{00000000-0008-0000-0200-00006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3" name="Drop Down 99" hidden="1">
              <a:extLst>
                <a:ext uri="{63B3BB69-23CF-44E3-9099-C40C66FF867C}">
                  <a14:compatExt spid="_x0000_s16483"/>
                </a:ext>
                <a:ext uri="{FF2B5EF4-FFF2-40B4-BE49-F238E27FC236}">
                  <a16:creationId xmlns:a16="http://schemas.microsoft.com/office/drawing/2014/main" id="{00000000-0008-0000-0200-00006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4" name="Drop Down 100" hidden="1">
              <a:extLst>
                <a:ext uri="{63B3BB69-23CF-44E3-9099-C40C66FF867C}">
                  <a14:compatExt spid="_x0000_s16484"/>
                </a:ext>
                <a:ext uri="{FF2B5EF4-FFF2-40B4-BE49-F238E27FC236}">
                  <a16:creationId xmlns:a16="http://schemas.microsoft.com/office/drawing/2014/main" id="{00000000-0008-0000-0200-00006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5" name="Drop Down 101" hidden="1">
              <a:extLst>
                <a:ext uri="{63B3BB69-23CF-44E3-9099-C40C66FF867C}">
                  <a14:compatExt spid="_x0000_s16485"/>
                </a:ext>
                <a:ext uri="{FF2B5EF4-FFF2-40B4-BE49-F238E27FC236}">
                  <a16:creationId xmlns:a16="http://schemas.microsoft.com/office/drawing/2014/main" id="{00000000-0008-0000-0200-00006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6" name="Drop Down 102" hidden="1">
              <a:extLst>
                <a:ext uri="{63B3BB69-23CF-44E3-9099-C40C66FF867C}">
                  <a14:compatExt spid="_x0000_s16486"/>
                </a:ext>
                <a:ext uri="{FF2B5EF4-FFF2-40B4-BE49-F238E27FC236}">
                  <a16:creationId xmlns:a16="http://schemas.microsoft.com/office/drawing/2014/main" id="{00000000-0008-0000-0200-00006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7" name="Drop Down 103" hidden="1">
              <a:extLst>
                <a:ext uri="{63B3BB69-23CF-44E3-9099-C40C66FF867C}">
                  <a14:compatExt spid="_x0000_s16487"/>
                </a:ext>
                <a:ext uri="{FF2B5EF4-FFF2-40B4-BE49-F238E27FC236}">
                  <a16:creationId xmlns:a16="http://schemas.microsoft.com/office/drawing/2014/main" id="{00000000-0008-0000-0200-00006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8" name="Drop Down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9" name="Drop Down 105" hidden="1">
              <a:extLst>
                <a:ext uri="{63B3BB69-23CF-44E3-9099-C40C66FF867C}">
                  <a14:compatExt spid="_x0000_s16489"/>
                </a:ext>
                <a:ext uri="{FF2B5EF4-FFF2-40B4-BE49-F238E27FC236}">
                  <a16:creationId xmlns:a16="http://schemas.microsoft.com/office/drawing/2014/main" id="{00000000-0008-0000-0200-00006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0" name="Drop Down 106" hidden="1">
              <a:extLst>
                <a:ext uri="{63B3BB69-23CF-44E3-9099-C40C66FF867C}">
                  <a14:compatExt spid="_x0000_s16490"/>
                </a:ext>
                <a:ext uri="{FF2B5EF4-FFF2-40B4-BE49-F238E27FC236}">
                  <a16:creationId xmlns:a16="http://schemas.microsoft.com/office/drawing/2014/main" id="{00000000-0008-0000-0200-00006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1" name="Drop Down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2" name="Drop Down 108" hidden="1">
              <a:extLst>
                <a:ext uri="{63B3BB69-23CF-44E3-9099-C40C66FF867C}">
                  <a14:compatExt spid="_x0000_s16492"/>
                </a:ext>
                <a:ext uri="{FF2B5EF4-FFF2-40B4-BE49-F238E27FC236}">
                  <a16:creationId xmlns:a16="http://schemas.microsoft.com/office/drawing/2014/main" id="{00000000-0008-0000-0200-00006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3" name="Drop Down 109" hidden="1">
              <a:extLst>
                <a:ext uri="{63B3BB69-23CF-44E3-9099-C40C66FF867C}">
                  <a14:compatExt spid="_x0000_s16493"/>
                </a:ext>
                <a:ext uri="{FF2B5EF4-FFF2-40B4-BE49-F238E27FC236}">
                  <a16:creationId xmlns:a16="http://schemas.microsoft.com/office/drawing/2014/main" id="{00000000-0008-0000-0200-00006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4" name="Drop Down 110" hidden="1">
              <a:extLst>
                <a:ext uri="{63B3BB69-23CF-44E3-9099-C40C66FF867C}">
                  <a14:compatExt spid="_x0000_s16494"/>
                </a:ext>
                <a:ext uri="{FF2B5EF4-FFF2-40B4-BE49-F238E27FC236}">
                  <a16:creationId xmlns:a16="http://schemas.microsoft.com/office/drawing/2014/main" id="{00000000-0008-0000-0200-00006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5" name="Drop Down 111" hidden="1">
              <a:extLst>
                <a:ext uri="{63B3BB69-23CF-44E3-9099-C40C66FF867C}">
                  <a14:compatExt spid="_x0000_s16495"/>
                </a:ext>
                <a:ext uri="{FF2B5EF4-FFF2-40B4-BE49-F238E27FC236}">
                  <a16:creationId xmlns:a16="http://schemas.microsoft.com/office/drawing/2014/main" id="{00000000-0008-0000-0200-00006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6" name="Drop Down 112" hidden="1">
              <a:extLst>
                <a:ext uri="{63B3BB69-23CF-44E3-9099-C40C66FF867C}">
                  <a14:compatExt spid="_x0000_s16496"/>
                </a:ext>
                <a:ext uri="{FF2B5EF4-FFF2-40B4-BE49-F238E27FC236}">
                  <a16:creationId xmlns:a16="http://schemas.microsoft.com/office/drawing/2014/main" id="{00000000-0008-0000-0200-00007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7" name="Drop Down 113" hidden="1">
              <a:extLst>
                <a:ext uri="{63B3BB69-23CF-44E3-9099-C40C66FF867C}">
                  <a14:compatExt spid="_x0000_s16497"/>
                </a:ext>
                <a:ext uri="{FF2B5EF4-FFF2-40B4-BE49-F238E27FC236}">
                  <a16:creationId xmlns:a16="http://schemas.microsoft.com/office/drawing/2014/main" id="{00000000-0008-0000-0200-00007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8" name="Drop Down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9" name="Drop Down 115" hidden="1">
              <a:extLst>
                <a:ext uri="{63B3BB69-23CF-44E3-9099-C40C66FF867C}">
                  <a14:compatExt spid="_x0000_s16499"/>
                </a:ext>
                <a:ext uri="{FF2B5EF4-FFF2-40B4-BE49-F238E27FC236}">
                  <a16:creationId xmlns:a16="http://schemas.microsoft.com/office/drawing/2014/main" id="{00000000-0008-0000-0200-00007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0" name="Drop Down 116" hidden="1">
              <a:extLst>
                <a:ext uri="{63B3BB69-23CF-44E3-9099-C40C66FF867C}">
                  <a14:compatExt spid="_x0000_s16500"/>
                </a:ext>
                <a:ext uri="{FF2B5EF4-FFF2-40B4-BE49-F238E27FC236}">
                  <a16:creationId xmlns:a16="http://schemas.microsoft.com/office/drawing/2014/main" id="{00000000-0008-0000-0200-00007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1" name="Drop Down 117" hidden="1">
              <a:extLst>
                <a:ext uri="{63B3BB69-23CF-44E3-9099-C40C66FF867C}">
                  <a14:compatExt spid="_x0000_s16501"/>
                </a:ext>
                <a:ext uri="{FF2B5EF4-FFF2-40B4-BE49-F238E27FC236}">
                  <a16:creationId xmlns:a16="http://schemas.microsoft.com/office/drawing/2014/main" id="{00000000-0008-0000-0200-00007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2" name="Drop Down 118" hidden="1">
              <a:extLst>
                <a:ext uri="{63B3BB69-23CF-44E3-9099-C40C66FF867C}">
                  <a14:compatExt spid="_x0000_s16502"/>
                </a:ext>
                <a:ext uri="{FF2B5EF4-FFF2-40B4-BE49-F238E27FC236}">
                  <a16:creationId xmlns:a16="http://schemas.microsoft.com/office/drawing/2014/main" id="{00000000-0008-0000-0200-00007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3" name="Drop Down 119" hidden="1">
              <a:extLst>
                <a:ext uri="{63B3BB69-23CF-44E3-9099-C40C66FF867C}">
                  <a14:compatExt spid="_x0000_s16503"/>
                </a:ext>
                <a:ext uri="{FF2B5EF4-FFF2-40B4-BE49-F238E27FC236}">
                  <a16:creationId xmlns:a16="http://schemas.microsoft.com/office/drawing/2014/main" id="{00000000-0008-0000-0200-00007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4" name="Drop Down 120" hidden="1">
              <a:extLst>
                <a:ext uri="{63B3BB69-23CF-44E3-9099-C40C66FF867C}">
                  <a14:compatExt spid="_x0000_s16504"/>
                </a:ext>
                <a:ext uri="{FF2B5EF4-FFF2-40B4-BE49-F238E27FC236}">
                  <a16:creationId xmlns:a16="http://schemas.microsoft.com/office/drawing/2014/main" id="{00000000-0008-0000-0200-00007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5" name="Drop Down 121" hidden="1">
              <a:extLst>
                <a:ext uri="{63B3BB69-23CF-44E3-9099-C40C66FF867C}">
                  <a14:compatExt spid="_x0000_s16505"/>
                </a:ext>
                <a:ext uri="{FF2B5EF4-FFF2-40B4-BE49-F238E27FC236}">
                  <a16:creationId xmlns:a16="http://schemas.microsoft.com/office/drawing/2014/main" id="{00000000-0008-0000-0200-00007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6" name="Drop Down 122" hidden="1">
              <a:extLst>
                <a:ext uri="{63B3BB69-23CF-44E3-9099-C40C66FF867C}">
                  <a14:compatExt spid="_x0000_s16506"/>
                </a:ext>
                <a:ext uri="{FF2B5EF4-FFF2-40B4-BE49-F238E27FC236}">
                  <a16:creationId xmlns:a16="http://schemas.microsoft.com/office/drawing/2014/main" id="{00000000-0008-0000-0200-00007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7" name="Drop Down 123" hidden="1">
              <a:extLst>
                <a:ext uri="{63B3BB69-23CF-44E3-9099-C40C66FF867C}">
                  <a14:compatExt spid="_x0000_s16507"/>
                </a:ext>
                <a:ext uri="{FF2B5EF4-FFF2-40B4-BE49-F238E27FC236}">
                  <a16:creationId xmlns:a16="http://schemas.microsoft.com/office/drawing/2014/main" id="{00000000-0008-0000-0200-00007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8" name="Drop Down 124" hidden="1">
              <a:extLst>
                <a:ext uri="{63B3BB69-23CF-44E3-9099-C40C66FF867C}">
                  <a14:compatExt spid="_x0000_s16508"/>
                </a:ext>
                <a:ext uri="{FF2B5EF4-FFF2-40B4-BE49-F238E27FC236}">
                  <a16:creationId xmlns:a16="http://schemas.microsoft.com/office/drawing/2014/main" id="{00000000-0008-0000-0200-00007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9" name="Drop Down 125" hidden="1">
              <a:extLst>
                <a:ext uri="{63B3BB69-23CF-44E3-9099-C40C66FF867C}">
                  <a14:compatExt spid="_x0000_s16509"/>
                </a:ext>
                <a:ext uri="{FF2B5EF4-FFF2-40B4-BE49-F238E27FC236}">
                  <a16:creationId xmlns:a16="http://schemas.microsoft.com/office/drawing/2014/main" id="{00000000-0008-0000-0200-00007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0" name="Drop Down 126" hidden="1">
              <a:extLst>
                <a:ext uri="{63B3BB69-23CF-44E3-9099-C40C66FF867C}">
                  <a14:compatExt spid="_x0000_s16510"/>
                </a:ext>
                <a:ext uri="{FF2B5EF4-FFF2-40B4-BE49-F238E27FC236}">
                  <a16:creationId xmlns:a16="http://schemas.microsoft.com/office/drawing/2014/main" id="{00000000-0008-0000-0200-00007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1" name="Drop Down 127" hidden="1">
              <a:extLst>
                <a:ext uri="{63B3BB69-23CF-44E3-9099-C40C66FF867C}">
                  <a14:compatExt spid="_x0000_s16511"/>
                </a:ext>
                <a:ext uri="{FF2B5EF4-FFF2-40B4-BE49-F238E27FC236}">
                  <a16:creationId xmlns:a16="http://schemas.microsoft.com/office/drawing/2014/main" id="{00000000-0008-0000-0200-00007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2" name="Drop Down 128" hidden="1">
              <a:extLst>
                <a:ext uri="{63B3BB69-23CF-44E3-9099-C40C66FF867C}">
                  <a14:compatExt spid="_x0000_s16512"/>
                </a:ext>
                <a:ext uri="{FF2B5EF4-FFF2-40B4-BE49-F238E27FC236}">
                  <a16:creationId xmlns:a16="http://schemas.microsoft.com/office/drawing/2014/main" id="{00000000-0008-0000-0200-00008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3" name="Drop Down 129" hidden="1">
              <a:extLst>
                <a:ext uri="{63B3BB69-23CF-44E3-9099-C40C66FF867C}">
                  <a14:compatExt spid="_x0000_s16513"/>
                </a:ext>
                <a:ext uri="{FF2B5EF4-FFF2-40B4-BE49-F238E27FC236}">
                  <a16:creationId xmlns:a16="http://schemas.microsoft.com/office/drawing/2014/main" id="{00000000-0008-0000-0200-00008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4" name="Drop Down 130" hidden="1">
              <a:extLst>
                <a:ext uri="{63B3BB69-23CF-44E3-9099-C40C66FF867C}">
                  <a14:compatExt spid="_x0000_s16514"/>
                </a:ext>
                <a:ext uri="{FF2B5EF4-FFF2-40B4-BE49-F238E27FC236}">
                  <a16:creationId xmlns:a16="http://schemas.microsoft.com/office/drawing/2014/main" id="{00000000-0008-0000-0200-00008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5" name="Drop Down 131" hidden="1">
              <a:extLst>
                <a:ext uri="{63B3BB69-23CF-44E3-9099-C40C66FF867C}">
                  <a14:compatExt spid="_x0000_s16515"/>
                </a:ext>
                <a:ext uri="{FF2B5EF4-FFF2-40B4-BE49-F238E27FC236}">
                  <a16:creationId xmlns:a16="http://schemas.microsoft.com/office/drawing/2014/main" id="{00000000-0008-0000-0200-00008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6" name="Drop Down 132" hidden="1">
              <a:extLst>
                <a:ext uri="{63B3BB69-23CF-44E3-9099-C40C66FF867C}">
                  <a14:compatExt spid="_x0000_s16516"/>
                </a:ext>
                <a:ext uri="{FF2B5EF4-FFF2-40B4-BE49-F238E27FC236}">
                  <a16:creationId xmlns:a16="http://schemas.microsoft.com/office/drawing/2014/main" id="{00000000-0008-0000-0200-00008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7" name="Drop Down 133" hidden="1">
              <a:extLst>
                <a:ext uri="{63B3BB69-23CF-44E3-9099-C40C66FF867C}">
                  <a14:compatExt spid="_x0000_s16517"/>
                </a:ext>
                <a:ext uri="{FF2B5EF4-FFF2-40B4-BE49-F238E27FC236}">
                  <a16:creationId xmlns:a16="http://schemas.microsoft.com/office/drawing/2014/main" id="{00000000-0008-0000-0200-00008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8" name="Drop Down 134" hidden="1">
              <a:extLst>
                <a:ext uri="{63B3BB69-23CF-44E3-9099-C40C66FF867C}">
                  <a14:compatExt spid="_x0000_s16518"/>
                </a:ext>
                <a:ext uri="{FF2B5EF4-FFF2-40B4-BE49-F238E27FC236}">
                  <a16:creationId xmlns:a16="http://schemas.microsoft.com/office/drawing/2014/main" id="{00000000-0008-0000-0200-00008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9" name="Drop Down 135" hidden="1">
              <a:extLst>
                <a:ext uri="{63B3BB69-23CF-44E3-9099-C40C66FF867C}">
                  <a14:compatExt spid="_x0000_s16519"/>
                </a:ext>
                <a:ext uri="{FF2B5EF4-FFF2-40B4-BE49-F238E27FC236}">
                  <a16:creationId xmlns:a16="http://schemas.microsoft.com/office/drawing/2014/main" id="{00000000-0008-0000-0200-00008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0" name="Drop Down 136" hidden="1">
              <a:extLst>
                <a:ext uri="{63B3BB69-23CF-44E3-9099-C40C66FF867C}">
                  <a14:compatExt spid="_x0000_s16520"/>
                </a:ext>
                <a:ext uri="{FF2B5EF4-FFF2-40B4-BE49-F238E27FC236}">
                  <a16:creationId xmlns:a16="http://schemas.microsoft.com/office/drawing/2014/main" id="{00000000-0008-0000-0200-00008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1" name="Drop Down 137" hidden="1">
              <a:extLst>
                <a:ext uri="{63B3BB69-23CF-44E3-9099-C40C66FF867C}">
                  <a14:compatExt spid="_x0000_s16521"/>
                </a:ext>
                <a:ext uri="{FF2B5EF4-FFF2-40B4-BE49-F238E27FC236}">
                  <a16:creationId xmlns:a16="http://schemas.microsoft.com/office/drawing/2014/main" id="{00000000-0008-0000-0200-00008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2" name="Drop Down 138" hidden="1">
              <a:extLst>
                <a:ext uri="{63B3BB69-23CF-44E3-9099-C40C66FF867C}">
                  <a14:compatExt spid="_x0000_s16522"/>
                </a:ext>
                <a:ext uri="{FF2B5EF4-FFF2-40B4-BE49-F238E27FC236}">
                  <a16:creationId xmlns:a16="http://schemas.microsoft.com/office/drawing/2014/main" id="{00000000-0008-0000-0200-00008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3" name="Drop Down 139" hidden="1">
              <a:extLst>
                <a:ext uri="{63B3BB69-23CF-44E3-9099-C40C66FF867C}">
                  <a14:compatExt spid="_x0000_s16523"/>
                </a:ext>
                <a:ext uri="{FF2B5EF4-FFF2-40B4-BE49-F238E27FC236}">
                  <a16:creationId xmlns:a16="http://schemas.microsoft.com/office/drawing/2014/main" id="{00000000-0008-0000-0200-00008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4" name="Drop Down 140" hidden="1">
              <a:extLst>
                <a:ext uri="{63B3BB69-23CF-44E3-9099-C40C66FF867C}">
                  <a14:compatExt spid="_x0000_s16524"/>
                </a:ext>
                <a:ext uri="{FF2B5EF4-FFF2-40B4-BE49-F238E27FC236}">
                  <a16:creationId xmlns:a16="http://schemas.microsoft.com/office/drawing/2014/main" id="{00000000-0008-0000-0200-00008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5" name="Drop Down 141" hidden="1">
              <a:extLst>
                <a:ext uri="{63B3BB69-23CF-44E3-9099-C40C66FF867C}">
                  <a14:compatExt spid="_x0000_s16525"/>
                </a:ext>
                <a:ext uri="{FF2B5EF4-FFF2-40B4-BE49-F238E27FC236}">
                  <a16:creationId xmlns:a16="http://schemas.microsoft.com/office/drawing/2014/main" id="{00000000-0008-0000-0200-00008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6" name="Drop Down 142" hidden="1">
              <a:extLst>
                <a:ext uri="{63B3BB69-23CF-44E3-9099-C40C66FF867C}">
                  <a14:compatExt spid="_x0000_s16526"/>
                </a:ext>
                <a:ext uri="{FF2B5EF4-FFF2-40B4-BE49-F238E27FC236}">
                  <a16:creationId xmlns:a16="http://schemas.microsoft.com/office/drawing/2014/main" id="{00000000-0008-0000-0200-00008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7" name="Drop Down 143" hidden="1">
              <a:extLst>
                <a:ext uri="{63B3BB69-23CF-44E3-9099-C40C66FF867C}">
                  <a14:compatExt spid="_x0000_s16527"/>
                </a:ext>
                <a:ext uri="{FF2B5EF4-FFF2-40B4-BE49-F238E27FC236}">
                  <a16:creationId xmlns:a16="http://schemas.microsoft.com/office/drawing/2014/main" id="{00000000-0008-0000-0200-00008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8" name="Drop Down 144" hidden="1">
              <a:extLst>
                <a:ext uri="{63B3BB69-23CF-44E3-9099-C40C66FF867C}">
                  <a14:compatExt spid="_x0000_s16528"/>
                </a:ext>
                <a:ext uri="{FF2B5EF4-FFF2-40B4-BE49-F238E27FC236}">
                  <a16:creationId xmlns:a16="http://schemas.microsoft.com/office/drawing/2014/main" id="{00000000-0008-0000-0200-00009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9" name="Drop Down 145" hidden="1">
              <a:extLst>
                <a:ext uri="{63B3BB69-23CF-44E3-9099-C40C66FF867C}">
                  <a14:compatExt spid="_x0000_s16529"/>
                </a:ext>
                <a:ext uri="{FF2B5EF4-FFF2-40B4-BE49-F238E27FC236}">
                  <a16:creationId xmlns:a16="http://schemas.microsoft.com/office/drawing/2014/main" id="{00000000-0008-0000-0200-00009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0" name="Drop Down 146" hidden="1">
              <a:extLst>
                <a:ext uri="{63B3BB69-23CF-44E3-9099-C40C66FF867C}">
                  <a14:compatExt spid="_x0000_s16530"/>
                </a:ext>
                <a:ext uri="{FF2B5EF4-FFF2-40B4-BE49-F238E27FC236}">
                  <a16:creationId xmlns:a16="http://schemas.microsoft.com/office/drawing/2014/main" id="{00000000-0008-0000-0200-00009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1" name="Drop Down 147" hidden="1">
              <a:extLst>
                <a:ext uri="{63B3BB69-23CF-44E3-9099-C40C66FF867C}">
                  <a14:compatExt spid="_x0000_s16531"/>
                </a:ext>
                <a:ext uri="{FF2B5EF4-FFF2-40B4-BE49-F238E27FC236}">
                  <a16:creationId xmlns:a16="http://schemas.microsoft.com/office/drawing/2014/main" id="{00000000-0008-0000-0200-00009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2" name="Drop Down 148" hidden="1">
              <a:extLst>
                <a:ext uri="{63B3BB69-23CF-44E3-9099-C40C66FF867C}">
                  <a14:compatExt spid="_x0000_s16532"/>
                </a:ext>
                <a:ext uri="{FF2B5EF4-FFF2-40B4-BE49-F238E27FC236}">
                  <a16:creationId xmlns:a16="http://schemas.microsoft.com/office/drawing/2014/main" id="{00000000-0008-0000-0200-00009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3" name="Drop Down 149" hidden="1">
              <a:extLst>
                <a:ext uri="{63B3BB69-23CF-44E3-9099-C40C66FF867C}">
                  <a14:compatExt spid="_x0000_s16533"/>
                </a:ext>
                <a:ext uri="{FF2B5EF4-FFF2-40B4-BE49-F238E27FC236}">
                  <a16:creationId xmlns:a16="http://schemas.microsoft.com/office/drawing/2014/main" id="{00000000-0008-0000-0200-00009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4" name="Drop Down 150" hidden="1">
              <a:extLst>
                <a:ext uri="{63B3BB69-23CF-44E3-9099-C40C66FF867C}">
                  <a14:compatExt spid="_x0000_s16534"/>
                </a:ext>
                <a:ext uri="{FF2B5EF4-FFF2-40B4-BE49-F238E27FC236}">
                  <a16:creationId xmlns:a16="http://schemas.microsoft.com/office/drawing/2014/main" id="{00000000-0008-0000-0200-00009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5" name="Drop Down 151" hidden="1">
              <a:extLst>
                <a:ext uri="{63B3BB69-23CF-44E3-9099-C40C66FF867C}">
                  <a14:compatExt spid="_x0000_s16535"/>
                </a:ext>
                <a:ext uri="{FF2B5EF4-FFF2-40B4-BE49-F238E27FC236}">
                  <a16:creationId xmlns:a16="http://schemas.microsoft.com/office/drawing/2014/main" id="{00000000-0008-0000-0200-00009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6" name="Drop Down 152" hidden="1">
              <a:extLst>
                <a:ext uri="{63B3BB69-23CF-44E3-9099-C40C66FF867C}">
                  <a14:compatExt spid="_x0000_s16536"/>
                </a:ext>
                <a:ext uri="{FF2B5EF4-FFF2-40B4-BE49-F238E27FC236}">
                  <a16:creationId xmlns:a16="http://schemas.microsoft.com/office/drawing/2014/main" id="{00000000-0008-0000-0200-00009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7" name="Drop Down 153" hidden="1">
              <a:extLst>
                <a:ext uri="{63B3BB69-23CF-44E3-9099-C40C66FF867C}">
                  <a14:compatExt spid="_x0000_s16537"/>
                </a:ext>
                <a:ext uri="{FF2B5EF4-FFF2-40B4-BE49-F238E27FC236}">
                  <a16:creationId xmlns:a16="http://schemas.microsoft.com/office/drawing/2014/main" id="{00000000-0008-0000-0200-00009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8" name="Drop Down 154" hidden="1">
              <a:extLst>
                <a:ext uri="{63B3BB69-23CF-44E3-9099-C40C66FF867C}">
                  <a14:compatExt spid="_x0000_s16538"/>
                </a:ext>
                <a:ext uri="{FF2B5EF4-FFF2-40B4-BE49-F238E27FC236}">
                  <a16:creationId xmlns:a16="http://schemas.microsoft.com/office/drawing/2014/main" id="{00000000-0008-0000-0200-00009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9" name="Drop Down 155" hidden="1">
              <a:extLst>
                <a:ext uri="{63B3BB69-23CF-44E3-9099-C40C66FF867C}">
                  <a14:compatExt spid="_x0000_s16539"/>
                </a:ext>
                <a:ext uri="{FF2B5EF4-FFF2-40B4-BE49-F238E27FC236}">
                  <a16:creationId xmlns:a16="http://schemas.microsoft.com/office/drawing/2014/main" id="{00000000-0008-0000-0200-00009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0" name="Drop Down 156" hidden="1">
              <a:extLst>
                <a:ext uri="{63B3BB69-23CF-44E3-9099-C40C66FF867C}">
                  <a14:compatExt spid="_x0000_s16540"/>
                </a:ext>
                <a:ext uri="{FF2B5EF4-FFF2-40B4-BE49-F238E27FC236}">
                  <a16:creationId xmlns:a16="http://schemas.microsoft.com/office/drawing/2014/main" id="{00000000-0008-0000-0200-00009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1" name="Drop Down 157" hidden="1">
              <a:extLst>
                <a:ext uri="{63B3BB69-23CF-44E3-9099-C40C66FF867C}">
                  <a14:compatExt spid="_x0000_s16541"/>
                </a:ext>
                <a:ext uri="{FF2B5EF4-FFF2-40B4-BE49-F238E27FC236}">
                  <a16:creationId xmlns:a16="http://schemas.microsoft.com/office/drawing/2014/main" id="{00000000-0008-0000-0200-00009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2" name="Drop Down 158" hidden="1">
              <a:extLst>
                <a:ext uri="{63B3BB69-23CF-44E3-9099-C40C66FF867C}">
                  <a14:compatExt spid="_x0000_s16542"/>
                </a:ext>
                <a:ext uri="{FF2B5EF4-FFF2-40B4-BE49-F238E27FC236}">
                  <a16:creationId xmlns:a16="http://schemas.microsoft.com/office/drawing/2014/main" id="{00000000-0008-0000-0200-00009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3" name="Drop Down 159" hidden="1">
              <a:extLst>
                <a:ext uri="{63B3BB69-23CF-44E3-9099-C40C66FF867C}">
                  <a14:compatExt spid="_x0000_s16543"/>
                </a:ext>
                <a:ext uri="{FF2B5EF4-FFF2-40B4-BE49-F238E27FC236}">
                  <a16:creationId xmlns:a16="http://schemas.microsoft.com/office/drawing/2014/main" id="{00000000-0008-0000-0200-00009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4" name="Drop Down 160" hidden="1">
              <a:extLst>
                <a:ext uri="{63B3BB69-23CF-44E3-9099-C40C66FF867C}">
                  <a14:compatExt spid="_x0000_s16544"/>
                </a:ext>
                <a:ext uri="{FF2B5EF4-FFF2-40B4-BE49-F238E27FC236}">
                  <a16:creationId xmlns:a16="http://schemas.microsoft.com/office/drawing/2014/main" id="{00000000-0008-0000-0200-0000A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5" name="Drop Down 161" hidden="1">
              <a:extLst>
                <a:ext uri="{63B3BB69-23CF-44E3-9099-C40C66FF867C}">
                  <a14:compatExt spid="_x0000_s16545"/>
                </a:ext>
                <a:ext uri="{FF2B5EF4-FFF2-40B4-BE49-F238E27FC236}">
                  <a16:creationId xmlns:a16="http://schemas.microsoft.com/office/drawing/2014/main" id="{00000000-0008-0000-0200-0000A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6" name="Drop Down 162" hidden="1">
              <a:extLst>
                <a:ext uri="{63B3BB69-23CF-44E3-9099-C40C66FF867C}">
                  <a14:compatExt spid="_x0000_s16546"/>
                </a:ext>
                <a:ext uri="{FF2B5EF4-FFF2-40B4-BE49-F238E27FC236}">
                  <a16:creationId xmlns:a16="http://schemas.microsoft.com/office/drawing/2014/main" id="{00000000-0008-0000-0200-0000A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7" name="Drop Down 163" hidden="1">
              <a:extLst>
                <a:ext uri="{63B3BB69-23CF-44E3-9099-C40C66FF867C}">
                  <a14:compatExt spid="_x0000_s16547"/>
                </a:ext>
                <a:ext uri="{FF2B5EF4-FFF2-40B4-BE49-F238E27FC236}">
                  <a16:creationId xmlns:a16="http://schemas.microsoft.com/office/drawing/2014/main" id="{00000000-0008-0000-0200-0000A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8" name="Drop Down 164" hidden="1">
              <a:extLst>
                <a:ext uri="{63B3BB69-23CF-44E3-9099-C40C66FF867C}">
                  <a14:compatExt spid="_x0000_s16548"/>
                </a:ext>
                <a:ext uri="{FF2B5EF4-FFF2-40B4-BE49-F238E27FC236}">
                  <a16:creationId xmlns:a16="http://schemas.microsoft.com/office/drawing/2014/main" id="{00000000-0008-0000-0200-0000A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9" name="Drop Down 165" hidden="1">
              <a:extLst>
                <a:ext uri="{63B3BB69-23CF-44E3-9099-C40C66FF867C}">
                  <a14:compatExt spid="_x0000_s16549"/>
                </a:ext>
                <a:ext uri="{FF2B5EF4-FFF2-40B4-BE49-F238E27FC236}">
                  <a16:creationId xmlns:a16="http://schemas.microsoft.com/office/drawing/2014/main" id="{00000000-0008-0000-0200-0000A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16550" name="Drop Down 166" hidden="1">
              <a:extLst>
                <a:ext uri="{63B3BB69-23CF-44E3-9099-C40C66FF867C}">
                  <a14:compatExt spid="_x0000_s16550"/>
                </a:ext>
                <a:ext uri="{FF2B5EF4-FFF2-40B4-BE49-F238E27FC236}">
                  <a16:creationId xmlns:a16="http://schemas.microsoft.com/office/drawing/2014/main" id="{00000000-0008-0000-0200-0000A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551" name="Drop Down 167" hidden="1">
              <a:extLst>
                <a:ext uri="{63B3BB69-23CF-44E3-9099-C40C66FF867C}">
                  <a14:compatExt spid="_x0000_s16551"/>
                </a:ext>
                <a:ext uri="{FF2B5EF4-FFF2-40B4-BE49-F238E27FC236}">
                  <a16:creationId xmlns:a16="http://schemas.microsoft.com/office/drawing/2014/main" id="{00000000-0008-0000-0200-0000A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552" name="Drop Down 168" hidden="1">
              <a:extLst>
                <a:ext uri="{63B3BB69-23CF-44E3-9099-C40C66FF867C}">
                  <a14:compatExt spid="_x0000_s16552"/>
                </a:ext>
                <a:ext uri="{FF2B5EF4-FFF2-40B4-BE49-F238E27FC236}">
                  <a16:creationId xmlns:a16="http://schemas.microsoft.com/office/drawing/2014/main" id="{00000000-0008-0000-0200-0000A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553" name="Drop Down 169" hidden="1">
              <a:extLst>
                <a:ext uri="{63B3BB69-23CF-44E3-9099-C40C66FF867C}">
                  <a14:compatExt spid="_x0000_s16553"/>
                </a:ext>
                <a:ext uri="{FF2B5EF4-FFF2-40B4-BE49-F238E27FC236}">
                  <a16:creationId xmlns:a16="http://schemas.microsoft.com/office/drawing/2014/main" id="{00000000-0008-0000-0200-0000A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16554" name="Drop Down 170" hidden="1">
              <a:extLst>
                <a:ext uri="{63B3BB69-23CF-44E3-9099-C40C66FF867C}">
                  <a14:compatExt spid="_x0000_s16554"/>
                </a:ext>
                <a:ext uri="{FF2B5EF4-FFF2-40B4-BE49-F238E27FC236}">
                  <a16:creationId xmlns:a16="http://schemas.microsoft.com/office/drawing/2014/main" id="{00000000-0008-0000-0200-0000A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5" name="Drop Down 171" hidden="1">
              <a:extLst>
                <a:ext uri="{63B3BB69-23CF-44E3-9099-C40C66FF867C}">
                  <a14:compatExt spid="_x0000_s16555"/>
                </a:ext>
                <a:ext uri="{FF2B5EF4-FFF2-40B4-BE49-F238E27FC236}">
                  <a16:creationId xmlns:a16="http://schemas.microsoft.com/office/drawing/2014/main" id="{00000000-0008-0000-0200-0000A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6" name="Drop Down 172" hidden="1">
              <a:extLst>
                <a:ext uri="{63B3BB69-23CF-44E3-9099-C40C66FF867C}">
                  <a14:compatExt spid="_x0000_s16556"/>
                </a:ext>
                <a:ext uri="{FF2B5EF4-FFF2-40B4-BE49-F238E27FC236}">
                  <a16:creationId xmlns:a16="http://schemas.microsoft.com/office/drawing/2014/main" id="{00000000-0008-0000-0200-0000A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7" name="Drop Down 173" hidden="1">
              <a:extLst>
                <a:ext uri="{63B3BB69-23CF-44E3-9099-C40C66FF867C}">
                  <a14:compatExt spid="_x0000_s16557"/>
                </a:ext>
                <a:ext uri="{FF2B5EF4-FFF2-40B4-BE49-F238E27FC236}">
                  <a16:creationId xmlns:a16="http://schemas.microsoft.com/office/drawing/2014/main" id="{00000000-0008-0000-0200-0000A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8" name="Drop Down 174" hidden="1">
              <a:extLst>
                <a:ext uri="{63B3BB69-23CF-44E3-9099-C40C66FF867C}">
                  <a14:compatExt spid="_x0000_s16558"/>
                </a:ext>
                <a:ext uri="{FF2B5EF4-FFF2-40B4-BE49-F238E27FC236}">
                  <a16:creationId xmlns:a16="http://schemas.microsoft.com/office/drawing/2014/main" id="{00000000-0008-0000-0200-0000A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9" name="Drop Down 175" hidden="1">
              <a:extLst>
                <a:ext uri="{63B3BB69-23CF-44E3-9099-C40C66FF867C}">
                  <a14:compatExt spid="_x0000_s16559"/>
                </a:ext>
                <a:ext uri="{FF2B5EF4-FFF2-40B4-BE49-F238E27FC236}">
                  <a16:creationId xmlns:a16="http://schemas.microsoft.com/office/drawing/2014/main" id="{00000000-0008-0000-0200-0000A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0" name="Drop Down 176" hidden="1">
              <a:extLst>
                <a:ext uri="{63B3BB69-23CF-44E3-9099-C40C66FF867C}">
                  <a14:compatExt spid="_x0000_s16560"/>
                </a:ext>
                <a:ext uri="{FF2B5EF4-FFF2-40B4-BE49-F238E27FC236}">
                  <a16:creationId xmlns:a16="http://schemas.microsoft.com/office/drawing/2014/main" id="{00000000-0008-0000-0200-0000B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1" name="Drop Down 177" hidden="1">
              <a:extLst>
                <a:ext uri="{63B3BB69-23CF-44E3-9099-C40C66FF867C}">
                  <a14:compatExt spid="_x0000_s16561"/>
                </a:ext>
                <a:ext uri="{FF2B5EF4-FFF2-40B4-BE49-F238E27FC236}">
                  <a16:creationId xmlns:a16="http://schemas.microsoft.com/office/drawing/2014/main" id="{00000000-0008-0000-0200-0000B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2" name="Drop Down 178" hidden="1">
              <a:extLst>
                <a:ext uri="{63B3BB69-23CF-44E3-9099-C40C66FF867C}">
                  <a14:compatExt spid="_x0000_s16562"/>
                </a:ext>
                <a:ext uri="{FF2B5EF4-FFF2-40B4-BE49-F238E27FC236}">
                  <a16:creationId xmlns:a16="http://schemas.microsoft.com/office/drawing/2014/main" id="{00000000-0008-0000-0200-0000B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3" name="Drop Down 179" hidden="1">
              <a:extLst>
                <a:ext uri="{63B3BB69-23CF-44E3-9099-C40C66FF867C}">
                  <a14:compatExt spid="_x0000_s16563"/>
                </a:ext>
                <a:ext uri="{FF2B5EF4-FFF2-40B4-BE49-F238E27FC236}">
                  <a16:creationId xmlns:a16="http://schemas.microsoft.com/office/drawing/2014/main" id="{00000000-0008-0000-0200-0000B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4" name="Drop Down 180" hidden="1">
              <a:extLst>
                <a:ext uri="{63B3BB69-23CF-44E3-9099-C40C66FF867C}">
                  <a14:compatExt spid="_x0000_s16564"/>
                </a:ext>
                <a:ext uri="{FF2B5EF4-FFF2-40B4-BE49-F238E27FC236}">
                  <a16:creationId xmlns:a16="http://schemas.microsoft.com/office/drawing/2014/main" id="{00000000-0008-0000-0200-0000B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5" name="Drop Down 181" hidden="1">
              <a:extLst>
                <a:ext uri="{63B3BB69-23CF-44E3-9099-C40C66FF867C}">
                  <a14:compatExt spid="_x0000_s16565"/>
                </a:ext>
                <a:ext uri="{FF2B5EF4-FFF2-40B4-BE49-F238E27FC236}">
                  <a16:creationId xmlns:a16="http://schemas.microsoft.com/office/drawing/2014/main" id="{00000000-0008-0000-0200-0000B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6" name="Drop Down 182" hidden="1">
              <a:extLst>
                <a:ext uri="{63B3BB69-23CF-44E3-9099-C40C66FF867C}">
                  <a14:compatExt spid="_x0000_s16566"/>
                </a:ext>
                <a:ext uri="{FF2B5EF4-FFF2-40B4-BE49-F238E27FC236}">
                  <a16:creationId xmlns:a16="http://schemas.microsoft.com/office/drawing/2014/main" id="{00000000-0008-0000-0200-0000B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7" name="Drop Down 183" hidden="1">
              <a:extLst>
                <a:ext uri="{63B3BB69-23CF-44E3-9099-C40C66FF867C}">
                  <a14:compatExt spid="_x0000_s16567"/>
                </a:ext>
                <a:ext uri="{FF2B5EF4-FFF2-40B4-BE49-F238E27FC236}">
                  <a16:creationId xmlns:a16="http://schemas.microsoft.com/office/drawing/2014/main" id="{00000000-0008-0000-0200-0000B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8" name="Drop Down 184" hidden="1">
              <a:extLst>
                <a:ext uri="{63B3BB69-23CF-44E3-9099-C40C66FF867C}">
                  <a14:compatExt spid="_x0000_s16568"/>
                </a:ext>
                <a:ext uri="{FF2B5EF4-FFF2-40B4-BE49-F238E27FC236}">
                  <a16:creationId xmlns:a16="http://schemas.microsoft.com/office/drawing/2014/main" id="{00000000-0008-0000-0200-0000B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9" name="Drop Down 185" hidden="1">
              <a:extLst>
                <a:ext uri="{63B3BB69-23CF-44E3-9099-C40C66FF867C}">
                  <a14:compatExt spid="_x0000_s16569"/>
                </a:ext>
                <a:ext uri="{FF2B5EF4-FFF2-40B4-BE49-F238E27FC236}">
                  <a16:creationId xmlns:a16="http://schemas.microsoft.com/office/drawing/2014/main" id="{00000000-0008-0000-0200-0000B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0" name="Drop Down 186" hidden="1">
              <a:extLst>
                <a:ext uri="{63B3BB69-23CF-44E3-9099-C40C66FF867C}">
                  <a14:compatExt spid="_x0000_s16570"/>
                </a:ext>
                <a:ext uri="{FF2B5EF4-FFF2-40B4-BE49-F238E27FC236}">
                  <a16:creationId xmlns:a16="http://schemas.microsoft.com/office/drawing/2014/main" id="{00000000-0008-0000-0200-0000B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1" name="Drop Down 187" hidden="1">
              <a:extLst>
                <a:ext uri="{63B3BB69-23CF-44E3-9099-C40C66FF867C}">
                  <a14:compatExt spid="_x0000_s16571"/>
                </a:ext>
                <a:ext uri="{FF2B5EF4-FFF2-40B4-BE49-F238E27FC236}">
                  <a16:creationId xmlns:a16="http://schemas.microsoft.com/office/drawing/2014/main" id="{00000000-0008-0000-0200-0000B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2" name="Drop Down 188" hidden="1">
              <a:extLst>
                <a:ext uri="{63B3BB69-23CF-44E3-9099-C40C66FF867C}">
                  <a14:compatExt spid="_x0000_s16572"/>
                </a:ext>
                <a:ext uri="{FF2B5EF4-FFF2-40B4-BE49-F238E27FC236}">
                  <a16:creationId xmlns:a16="http://schemas.microsoft.com/office/drawing/2014/main" id="{00000000-0008-0000-0200-0000B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3" name="Drop Down 189" hidden="1">
              <a:extLst>
                <a:ext uri="{63B3BB69-23CF-44E3-9099-C40C66FF867C}">
                  <a14:compatExt spid="_x0000_s16573"/>
                </a:ext>
                <a:ext uri="{FF2B5EF4-FFF2-40B4-BE49-F238E27FC236}">
                  <a16:creationId xmlns:a16="http://schemas.microsoft.com/office/drawing/2014/main" id="{00000000-0008-0000-0200-0000B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4" name="Drop Down 190" hidden="1">
              <a:extLst>
                <a:ext uri="{63B3BB69-23CF-44E3-9099-C40C66FF867C}">
                  <a14:compatExt spid="_x0000_s16574"/>
                </a:ext>
                <a:ext uri="{FF2B5EF4-FFF2-40B4-BE49-F238E27FC236}">
                  <a16:creationId xmlns:a16="http://schemas.microsoft.com/office/drawing/2014/main" id="{00000000-0008-0000-0200-0000B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5" name="Drop Down 191" hidden="1">
              <a:extLst>
                <a:ext uri="{63B3BB69-23CF-44E3-9099-C40C66FF867C}">
                  <a14:compatExt spid="_x0000_s16575"/>
                </a:ext>
                <a:ext uri="{FF2B5EF4-FFF2-40B4-BE49-F238E27FC236}">
                  <a16:creationId xmlns:a16="http://schemas.microsoft.com/office/drawing/2014/main" id="{00000000-0008-0000-0200-0000B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6" name="Drop Down 192" hidden="1">
              <a:extLst>
                <a:ext uri="{63B3BB69-23CF-44E3-9099-C40C66FF867C}">
                  <a14:compatExt spid="_x0000_s16576"/>
                </a:ext>
                <a:ext uri="{FF2B5EF4-FFF2-40B4-BE49-F238E27FC236}">
                  <a16:creationId xmlns:a16="http://schemas.microsoft.com/office/drawing/2014/main" id="{00000000-0008-0000-0200-0000C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7" name="Drop Down 193" hidden="1">
              <a:extLst>
                <a:ext uri="{63B3BB69-23CF-44E3-9099-C40C66FF867C}">
                  <a14:compatExt spid="_x0000_s16577"/>
                </a:ext>
                <a:ext uri="{FF2B5EF4-FFF2-40B4-BE49-F238E27FC236}">
                  <a16:creationId xmlns:a16="http://schemas.microsoft.com/office/drawing/2014/main" id="{00000000-0008-0000-0200-0000C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78" name="Drop Down 194" hidden="1">
              <a:extLst>
                <a:ext uri="{63B3BB69-23CF-44E3-9099-C40C66FF867C}">
                  <a14:compatExt spid="_x0000_s16578"/>
                </a:ext>
                <a:ext uri="{FF2B5EF4-FFF2-40B4-BE49-F238E27FC236}">
                  <a16:creationId xmlns:a16="http://schemas.microsoft.com/office/drawing/2014/main" id="{00000000-0008-0000-0200-0000C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9" name="Drop Down 195" hidden="1">
              <a:extLst>
                <a:ext uri="{63B3BB69-23CF-44E3-9099-C40C66FF867C}">
                  <a14:compatExt spid="_x0000_s16579"/>
                </a:ext>
                <a:ext uri="{FF2B5EF4-FFF2-40B4-BE49-F238E27FC236}">
                  <a16:creationId xmlns:a16="http://schemas.microsoft.com/office/drawing/2014/main" id="{00000000-0008-0000-0200-0000C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0" name="Drop Down 196" hidden="1">
              <a:extLst>
                <a:ext uri="{63B3BB69-23CF-44E3-9099-C40C66FF867C}">
                  <a14:compatExt spid="_x0000_s16580"/>
                </a:ext>
                <a:ext uri="{FF2B5EF4-FFF2-40B4-BE49-F238E27FC236}">
                  <a16:creationId xmlns:a16="http://schemas.microsoft.com/office/drawing/2014/main" id="{00000000-0008-0000-0200-0000C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81" name="Drop Down 197" hidden="1">
              <a:extLst>
                <a:ext uri="{63B3BB69-23CF-44E3-9099-C40C66FF867C}">
                  <a14:compatExt spid="_x0000_s16581"/>
                </a:ext>
                <a:ext uri="{FF2B5EF4-FFF2-40B4-BE49-F238E27FC236}">
                  <a16:creationId xmlns:a16="http://schemas.microsoft.com/office/drawing/2014/main" id="{00000000-0008-0000-0200-0000C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2" name="Drop Down 198" hidden="1">
              <a:extLst>
                <a:ext uri="{63B3BB69-23CF-44E3-9099-C40C66FF867C}">
                  <a14:compatExt spid="_x0000_s16582"/>
                </a:ext>
                <a:ext uri="{FF2B5EF4-FFF2-40B4-BE49-F238E27FC236}">
                  <a16:creationId xmlns:a16="http://schemas.microsoft.com/office/drawing/2014/main" id="{00000000-0008-0000-0200-0000C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84" name="Drop Down 200" hidden="1">
              <a:extLst>
                <a:ext uri="{63B3BB69-23CF-44E3-9099-C40C66FF867C}">
                  <a14:compatExt spid="_x0000_s16584"/>
                </a:ext>
                <a:ext uri="{FF2B5EF4-FFF2-40B4-BE49-F238E27FC236}">
                  <a16:creationId xmlns:a16="http://schemas.microsoft.com/office/drawing/2014/main" id="{00000000-0008-0000-0200-0000C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16585" name="Drop Down 201" hidden="1">
              <a:extLst>
                <a:ext uri="{63B3BB69-23CF-44E3-9099-C40C66FF867C}">
                  <a14:compatExt spid="_x0000_s16585"/>
                </a:ext>
                <a:ext uri="{FF2B5EF4-FFF2-40B4-BE49-F238E27FC236}">
                  <a16:creationId xmlns:a16="http://schemas.microsoft.com/office/drawing/2014/main" id="{00000000-0008-0000-0200-0000C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790575</xdr:colOff>
          <xdr:row>35</xdr:row>
          <xdr:rowOff>133350</xdr:rowOff>
        </xdr:from>
        <xdr:to>
          <xdr:col>3</xdr:col>
          <xdr:colOff>19050</xdr:colOff>
          <xdr:row>36</xdr:row>
          <xdr:rowOff>180975</xdr:rowOff>
        </xdr:to>
        <xdr:sp macro="" textlink="">
          <xdr:nvSpPr>
            <xdr:cNvPr id="16586" name="Drop Down 202" hidden="1">
              <a:extLst>
                <a:ext uri="{63B3BB69-23CF-44E3-9099-C40C66FF867C}">
                  <a14:compatExt spid="_x0000_s16586"/>
                </a:ext>
                <a:ext uri="{FF2B5EF4-FFF2-40B4-BE49-F238E27FC236}">
                  <a16:creationId xmlns:a16="http://schemas.microsoft.com/office/drawing/2014/main" id="{00000000-0008-0000-0200-0000C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16587" name="Drop Down 203" hidden="1">
              <a:extLst>
                <a:ext uri="{63B3BB69-23CF-44E3-9099-C40C66FF867C}">
                  <a14:compatExt spid="_x0000_s16587"/>
                </a:ext>
                <a:ext uri="{FF2B5EF4-FFF2-40B4-BE49-F238E27FC236}">
                  <a16:creationId xmlns:a16="http://schemas.microsoft.com/office/drawing/2014/main" id="{00000000-0008-0000-0200-0000C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16588" name="Drop Down 204" hidden="1">
              <a:extLst>
                <a:ext uri="{63B3BB69-23CF-44E3-9099-C40C66FF867C}">
                  <a14:compatExt spid="_x0000_s16588"/>
                </a:ext>
                <a:ext uri="{FF2B5EF4-FFF2-40B4-BE49-F238E27FC236}">
                  <a16:creationId xmlns:a16="http://schemas.microsoft.com/office/drawing/2014/main" id="{00000000-0008-0000-0200-0000C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16589" name="Drop Down 205" hidden="1">
              <a:extLst>
                <a:ext uri="{63B3BB69-23CF-44E3-9099-C40C66FF867C}">
                  <a14:compatExt spid="_x0000_s16589"/>
                </a:ext>
                <a:ext uri="{FF2B5EF4-FFF2-40B4-BE49-F238E27FC236}">
                  <a16:creationId xmlns:a16="http://schemas.microsoft.com/office/drawing/2014/main" id="{00000000-0008-0000-0200-0000C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16590" name="Drop Down 206" hidden="1">
              <a:extLst>
                <a:ext uri="{63B3BB69-23CF-44E3-9099-C40C66FF867C}">
                  <a14:compatExt spid="_x0000_s16590"/>
                </a:ext>
                <a:ext uri="{FF2B5EF4-FFF2-40B4-BE49-F238E27FC236}">
                  <a16:creationId xmlns:a16="http://schemas.microsoft.com/office/drawing/2014/main" id="{00000000-0008-0000-0200-0000C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16591" name="Drop Down 207" hidden="1">
              <a:extLst>
                <a:ext uri="{63B3BB69-23CF-44E3-9099-C40C66FF867C}">
                  <a14:compatExt spid="_x0000_s16591"/>
                </a:ext>
                <a:ext uri="{FF2B5EF4-FFF2-40B4-BE49-F238E27FC236}">
                  <a16:creationId xmlns:a16="http://schemas.microsoft.com/office/drawing/2014/main" id="{00000000-0008-0000-0200-0000C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16592" name="Drop Down 208" hidden="1">
              <a:extLst>
                <a:ext uri="{63B3BB69-23CF-44E3-9099-C40C66FF867C}">
                  <a14:compatExt spid="_x0000_s16592"/>
                </a:ext>
                <a:ext uri="{FF2B5EF4-FFF2-40B4-BE49-F238E27FC236}">
                  <a16:creationId xmlns:a16="http://schemas.microsoft.com/office/drawing/2014/main" id="{00000000-0008-0000-0200-0000D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16593" name="Drop Down 209" hidden="1">
              <a:extLst>
                <a:ext uri="{63B3BB69-23CF-44E3-9099-C40C66FF867C}">
                  <a14:compatExt spid="_x0000_s16593"/>
                </a:ext>
                <a:ext uri="{FF2B5EF4-FFF2-40B4-BE49-F238E27FC236}">
                  <a16:creationId xmlns:a16="http://schemas.microsoft.com/office/drawing/2014/main" id="{00000000-0008-0000-0200-0000D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16594" name="Drop Down 210" hidden="1">
              <a:extLst>
                <a:ext uri="{63B3BB69-23CF-44E3-9099-C40C66FF867C}">
                  <a14:compatExt spid="_x0000_s16594"/>
                </a:ext>
                <a:ext uri="{FF2B5EF4-FFF2-40B4-BE49-F238E27FC236}">
                  <a16:creationId xmlns:a16="http://schemas.microsoft.com/office/drawing/2014/main" id="{00000000-0008-0000-0200-0000D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16595" name="Drop Down 211" hidden="1">
              <a:extLst>
                <a:ext uri="{63B3BB69-23CF-44E3-9099-C40C66FF867C}">
                  <a14:compatExt spid="_x0000_s16595"/>
                </a:ext>
                <a:ext uri="{FF2B5EF4-FFF2-40B4-BE49-F238E27FC236}">
                  <a16:creationId xmlns:a16="http://schemas.microsoft.com/office/drawing/2014/main" id="{00000000-0008-0000-0200-0000D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16596" name="Drop Down 212" hidden="1">
              <a:extLst>
                <a:ext uri="{63B3BB69-23CF-44E3-9099-C40C66FF867C}">
                  <a14:compatExt spid="_x0000_s16596"/>
                </a:ext>
                <a:ext uri="{FF2B5EF4-FFF2-40B4-BE49-F238E27FC236}">
                  <a16:creationId xmlns:a16="http://schemas.microsoft.com/office/drawing/2014/main" id="{00000000-0008-0000-0200-0000D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16597" name="Drop Down 213" hidden="1">
              <a:extLst>
                <a:ext uri="{63B3BB69-23CF-44E3-9099-C40C66FF867C}">
                  <a14:compatExt spid="_x0000_s16597"/>
                </a:ext>
                <a:ext uri="{FF2B5EF4-FFF2-40B4-BE49-F238E27FC236}">
                  <a16:creationId xmlns:a16="http://schemas.microsoft.com/office/drawing/2014/main" id="{00000000-0008-0000-0200-0000D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16598" name="Drop Down 214" hidden="1">
              <a:extLst>
                <a:ext uri="{63B3BB69-23CF-44E3-9099-C40C66FF867C}">
                  <a14:compatExt spid="_x0000_s16598"/>
                </a:ext>
                <a:ext uri="{FF2B5EF4-FFF2-40B4-BE49-F238E27FC236}">
                  <a16:creationId xmlns:a16="http://schemas.microsoft.com/office/drawing/2014/main" id="{00000000-0008-0000-0200-0000D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16599" name="Drop Down 215" hidden="1">
              <a:extLst>
                <a:ext uri="{63B3BB69-23CF-44E3-9099-C40C66FF867C}">
                  <a14:compatExt spid="_x0000_s16599"/>
                </a:ext>
                <a:ext uri="{FF2B5EF4-FFF2-40B4-BE49-F238E27FC236}">
                  <a16:creationId xmlns:a16="http://schemas.microsoft.com/office/drawing/2014/main" id="{00000000-0008-0000-0200-0000D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16600" name="Drop Down 216" hidden="1">
              <a:extLst>
                <a:ext uri="{63B3BB69-23CF-44E3-9099-C40C66FF867C}">
                  <a14:compatExt spid="_x0000_s16600"/>
                </a:ext>
                <a:ext uri="{FF2B5EF4-FFF2-40B4-BE49-F238E27FC236}">
                  <a16:creationId xmlns:a16="http://schemas.microsoft.com/office/drawing/2014/main" id="{00000000-0008-0000-0200-0000D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16601" name="Drop Down 217" hidden="1">
              <a:extLst>
                <a:ext uri="{63B3BB69-23CF-44E3-9099-C40C66FF867C}">
                  <a14:compatExt spid="_x0000_s16601"/>
                </a:ext>
                <a:ext uri="{FF2B5EF4-FFF2-40B4-BE49-F238E27FC236}">
                  <a16:creationId xmlns:a16="http://schemas.microsoft.com/office/drawing/2014/main" id="{00000000-0008-0000-0200-0000D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16602" name="Drop Down 218" hidden="1">
              <a:extLst>
                <a:ext uri="{63B3BB69-23CF-44E3-9099-C40C66FF867C}">
                  <a14:compatExt spid="_x0000_s16602"/>
                </a:ext>
                <a:ext uri="{FF2B5EF4-FFF2-40B4-BE49-F238E27FC236}">
                  <a16:creationId xmlns:a16="http://schemas.microsoft.com/office/drawing/2014/main" id="{00000000-0008-0000-0200-0000D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16603" name="Drop Down 219" hidden="1">
              <a:extLst>
                <a:ext uri="{63B3BB69-23CF-44E3-9099-C40C66FF867C}">
                  <a14:compatExt spid="_x0000_s16603"/>
                </a:ext>
                <a:ext uri="{FF2B5EF4-FFF2-40B4-BE49-F238E27FC236}">
                  <a16:creationId xmlns:a16="http://schemas.microsoft.com/office/drawing/2014/main" id="{00000000-0008-0000-0200-0000D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16604" name="Drop Down 220" hidden="1">
              <a:extLst>
                <a:ext uri="{63B3BB69-23CF-44E3-9099-C40C66FF867C}">
                  <a14:compatExt spid="_x0000_s16604"/>
                </a:ext>
                <a:ext uri="{FF2B5EF4-FFF2-40B4-BE49-F238E27FC236}">
                  <a16:creationId xmlns:a16="http://schemas.microsoft.com/office/drawing/2014/main" id="{00000000-0008-0000-0200-0000D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16605" name="Drop Down 221" hidden="1">
              <a:extLst>
                <a:ext uri="{63B3BB69-23CF-44E3-9099-C40C66FF867C}">
                  <a14:compatExt spid="_x0000_s16605"/>
                </a:ext>
                <a:ext uri="{FF2B5EF4-FFF2-40B4-BE49-F238E27FC236}">
                  <a16:creationId xmlns:a16="http://schemas.microsoft.com/office/drawing/2014/main" id="{00000000-0008-0000-0200-0000D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16606" name="Drop Down 222" hidden="1">
              <a:extLst>
                <a:ext uri="{63B3BB69-23CF-44E3-9099-C40C66FF867C}">
                  <a14:compatExt spid="_x0000_s16606"/>
                </a:ext>
                <a:ext uri="{FF2B5EF4-FFF2-40B4-BE49-F238E27FC236}">
                  <a16:creationId xmlns:a16="http://schemas.microsoft.com/office/drawing/2014/main" id="{00000000-0008-0000-0200-0000D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16607" name="Drop Down 223" hidden="1">
              <a:extLst>
                <a:ext uri="{63B3BB69-23CF-44E3-9099-C40C66FF867C}">
                  <a14:compatExt spid="_x0000_s16607"/>
                </a:ext>
                <a:ext uri="{FF2B5EF4-FFF2-40B4-BE49-F238E27FC236}">
                  <a16:creationId xmlns:a16="http://schemas.microsoft.com/office/drawing/2014/main" id="{00000000-0008-0000-0200-0000D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16608" name="Drop Down 224" hidden="1">
              <a:extLst>
                <a:ext uri="{63B3BB69-23CF-44E3-9099-C40C66FF867C}">
                  <a14:compatExt spid="_x0000_s16608"/>
                </a:ext>
                <a:ext uri="{FF2B5EF4-FFF2-40B4-BE49-F238E27FC236}">
                  <a16:creationId xmlns:a16="http://schemas.microsoft.com/office/drawing/2014/main" id="{00000000-0008-0000-0200-0000E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16609" name="Drop Down 225" hidden="1">
              <a:extLst>
                <a:ext uri="{63B3BB69-23CF-44E3-9099-C40C66FF867C}">
                  <a14:compatExt spid="_x0000_s16609"/>
                </a:ext>
                <a:ext uri="{FF2B5EF4-FFF2-40B4-BE49-F238E27FC236}">
                  <a16:creationId xmlns:a16="http://schemas.microsoft.com/office/drawing/2014/main" id="{00000000-0008-0000-0200-0000E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16610" name="Drop Down 226" hidden="1">
              <a:extLst>
                <a:ext uri="{63B3BB69-23CF-44E3-9099-C40C66FF867C}">
                  <a14:compatExt spid="_x0000_s16610"/>
                </a:ext>
                <a:ext uri="{FF2B5EF4-FFF2-40B4-BE49-F238E27FC236}">
                  <a16:creationId xmlns:a16="http://schemas.microsoft.com/office/drawing/2014/main" id="{00000000-0008-0000-0200-0000E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16611" name="Drop Down 227" hidden="1">
              <a:extLst>
                <a:ext uri="{63B3BB69-23CF-44E3-9099-C40C66FF867C}">
                  <a14:compatExt spid="_x0000_s16611"/>
                </a:ext>
                <a:ext uri="{FF2B5EF4-FFF2-40B4-BE49-F238E27FC236}">
                  <a16:creationId xmlns:a16="http://schemas.microsoft.com/office/drawing/2014/main" id="{00000000-0008-0000-0200-0000E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16612" name="Drop Down 228" hidden="1">
              <a:extLst>
                <a:ext uri="{63B3BB69-23CF-44E3-9099-C40C66FF867C}">
                  <a14:compatExt spid="_x0000_s16612"/>
                </a:ext>
                <a:ext uri="{FF2B5EF4-FFF2-40B4-BE49-F238E27FC236}">
                  <a16:creationId xmlns:a16="http://schemas.microsoft.com/office/drawing/2014/main" id="{00000000-0008-0000-0200-0000E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16613" name="Drop Down 229" hidden="1">
              <a:extLst>
                <a:ext uri="{63B3BB69-23CF-44E3-9099-C40C66FF867C}">
                  <a14:compatExt spid="_x0000_s16613"/>
                </a:ext>
                <a:ext uri="{FF2B5EF4-FFF2-40B4-BE49-F238E27FC236}">
                  <a16:creationId xmlns:a16="http://schemas.microsoft.com/office/drawing/2014/main" id="{00000000-0008-0000-0200-0000E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16614" name="Drop Down 230" hidden="1">
              <a:extLst>
                <a:ext uri="{63B3BB69-23CF-44E3-9099-C40C66FF867C}">
                  <a14:compatExt spid="_x0000_s16614"/>
                </a:ext>
                <a:ext uri="{FF2B5EF4-FFF2-40B4-BE49-F238E27FC236}">
                  <a16:creationId xmlns:a16="http://schemas.microsoft.com/office/drawing/2014/main" id="{00000000-0008-0000-0200-0000E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16615" name="Drop Down 231" hidden="1">
              <a:extLst>
                <a:ext uri="{63B3BB69-23CF-44E3-9099-C40C66FF867C}">
                  <a14:compatExt spid="_x0000_s16615"/>
                </a:ext>
                <a:ext uri="{FF2B5EF4-FFF2-40B4-BE49-F238E27FC236}">
                  <a16:creationId xmlns:a16="http://schemas.microsoft.com/office/drawing/2014/main" id="{00000000-0008-0000-0200-0000E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16616" name="Drop Down 232" hidden="1">
              <a:extLst>
                <a:ext uri="{63B3BB69-23CF-44E3-9099-C40C66FF867C}">
                  <a14:compatExt spid="_x0000_s16616"/>
                </a:ext>
                <a:ext uri="{FF2B5EF4-FFF2-40B4-BE49-F238E27FC236}">
                  <a16:creationId xmlns:a16="http://schemas.microsoft.com/office/drawing/2014/main" id="{00000000-0008-0000-0200-0000E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16617" name="Drop Down 233" hidden="1">
              <a:extLst>
                <a:ext uri="{63B3BB69-23CF-44E3-9099-C40C66FF867C}">
                  <a14:compatExt spid="_x0000_s16617"/>
                </a:ext>
                <a:ext uri="{FF2B5EF4-FFF2-40B4-BE49-F238E27FC236}">
                  <a16:creationId xmlns:a16="http://schemas.microsoft.com/office/drawing/2014/main" id="{00000000-0008-0000-0200-0000E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16618" name="Drop Down 234" hidden="1">
              <a:extLst>
                <a:ext uri="{63B3BB69-23CF-44E3-9099-C40C66FF867C}">
                  <a14:compatExt spid="_x0000_s16618"/>
                </a:ext>
                <a:ext uri="{FF2B5EF4-FFF2-40B4-BE49-F238E27FC236}">
                  <a16:creationId xmlns:a16="http://schemas.microsoft.com/office/drawing/2014/main" id="{00000000-0008-0000-0200-0000E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16619" name="Drop Down 235" hidden="1">
              <a:extLst>
                <a:ext uri="{63B3BB69-23CF-44E3-9099-C40C66FF867C}">
                  <a14:compatExt spid="_x0000_s16619"/>
                </a:ext>
                <a:ext uri="{FF2B5EF4-FFF2-40B4-BE49-F238E27FC236}">
                  <a16:creationId xmlns:a16="http://schemas.microsoft.com/office/drawing/2014/main" id="{00000000-0008-0000-0200-0000E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16620" name="Drop Down 236" hidden="1">
              <a:extLst>
                <a:ext uri="{63B3BB69-23CF-44E3-9099-C40C66FF867C}">
                  <a14:compatExt spid="_x0000_s16620"/>
                </a:ext>
                <a:ext uri="{FF2B5EF4-FFF2-40B4-BE49-F238E27FC236}">
                  <a16:creationId xmlns:a16="http://schemas.microsoft.com/office/drawing/2014/main" id="{00000000-0008-0000-0200-0000E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16621" name="Drop Down 237" hidden="1">
              <a:extLst>
                <a:ext uri="{63B3BB69-23CF-44E3-9099-C40C66FF867C}">
                  <a14:compatExt spid="_x0000_s16621"/>
                </a:ext>
                <a:ext uri="{FF2B5EF4-FFF2-40B4-BE49-F238E27FC236}">
                  <a16:creationId xmlns:a16="http://schemas.microsoft.com/office/drawing/2014/main" id="{00000000-0008-0000-0200-0000E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16622" name="Drop Down 238" hidden="1">
              <a:extLst>
                <a:ext uri="{63B3BB69-23CF-44E3-9099-C40C66FF867C}">
                  <a14:compatExt spid="_x0000_s16622"/>
                </a:ext>
                <a:ext uri="{FF2B5EF4-FFF2-40B4-BE49-F238E27FC236}">
                  <a16:creationId xmlns:a16="http://schemas.microsoft.com/office/drawing/2014/main" id="{00000000-0008-0000-0200-0000E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16623" name="Drop Down 239" hidden="1">
              <a:extLst>
                <a:ext uri="{63B3BB69-23CF-44E3-9099-C40C66FF867C}">
                  <a14:compatExt spid="_x0000_s16623"/>
                </a:ext>
                <a:ext uri="{FF2B5EF4-FFF2-40B4-BE49-F238E27FC236}">
                  <a16:creationId xmlns:a16="http://schemas.microsoft.com/office/drawing/2014/main" id="{00000000-0008-0000-0200-0000E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16624" name="Drop Down 240" hidden="1">
              <a:extLst>
                <a:ext uri="{63B3BB69-23CF-44E3-9099-C40C66FF867C}">
                  <a14:compatExt spid="_x0000_s16624"/>
                </a:ext>
                <a:ext uri="{FF2B5EF4-FFF2-40B4-BE49-F238E27FC236}">
                  <a16:creationId xmlns:a16="http://schemas.microsoft.com/office/drawing/2014/main" id="{00000000-0008-0000-0200-0000F0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16625" name="Drop Down 241" hidden="1">
              <a:extLst>
                <a:ext uri="{63B3BB69-23CF-44E3-9099-C40C66FF867C}">
                  <a14:compatExt spid="_x0000_s16625"/>
                </a:ext>
                <a:ext uri="{FF2B5EF4-FFF2-40B4-BE49-F238E27FC236}">
                  <a16:creationId xmlns:a16="http://schemas.microsoft.com/office/drawing/2014/main" id="{00000000-0008-0000-0200-0000F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16626" name="Drop Down 242" hidden="1">
              <a:extLst>
                <a:ext uri="{63B3BB69-23CF-44E3-9099-C40C66FF867C}">
                  <a14:compatExt spid="_x0000_s16626"/>
                </a:ext>
                <a:ext uri="{FF2B5EF4-FFF2-40B4-BE49-F238E27FC236}">
                  <a16:creationId xmlns:a16="http://schemas.microsoft.com/office/drawing/2014/main" id="{00000000-0008-0000-0200-0000F2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16627" name="Drop Down 243" hidden="1">
              <a:extLst>
                <a:ext uri="{63B3BB69-23CF-44E3-9099-C40C66FF867C}">
                  <a14:compatExt spid="_x0000_s16627"/>
                </a:ext>
                <a:ext uri="{FF2B5EF4-FFF2-40B4-BE49-F238E27FC236}">
                  <a16:creationId xmlns:a16="http://schemas.microsoft.com/office/drawing/2014/main" id="{00000000-0008-0000-0200-0000F3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16628" name="Drop Down 244" hidden="1">
              <a:extLst>
                <a:ext uri="{63B3BB69-23CF-44E3-9099-C40C66FF867C}">
                  <a14:compatExt spid="_x0000_s16628"/>
                </a:ext>
                <a:ext uri="{FF2B5EF4-FFF2-40B4-BE49-F238E27FC236}">
                  <a16:creationId xmlns:a16="http://schemas.microsoft.com/office/drawing/2014/main" id="{00000000-0008-0000-0200-0000F4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29" name="Drop Down 245" hidden="1">
              <a:extLst>
                <a:ext uri="{63B3BB69-23CF-44E3-9099-C40C66FF867C}">
                  <a14:compatExt spid="_x0000_s16629"/>
                </a:ext>
                <a:ext uri="{FF2B5EF4-FFF2-40B4-BE49-F238E27FC236}">
                  <a16:creationId xmlns:a16="http://schemas.microsoft.com/office/drawing/2014/main" id="{00000000-0008-0000-0200-0000F5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0" name="Drop Down 246" hidden="1">
              <a:extLst>
                <a:ext uri="{63B3BB69-23CF-44E3-9099-C40C66FF867C}">
                  <a14:compatExt spid="_x0000_s16630"/>
                </a:ext>
                <a:ext uri="{FF2B5EF4-FFF2-40B4-BE49-F238E27FC236}">
                  <a16:creationId xmlns:a16="http://schemas.microsoft.com/office/drawing/2014/main" id="{00000000-0008-0000-0200-0000F6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1" name="Drop Down 247" hidden="1">
              <a:extLst>
                <a:ext uri="{63B3BB69-23CF-44E3-9099-C40C66FF867C}">
                  <a14:compatExt spid="_x0000_s16631"/>
                </a:ext>
                <a:ext uri="{FF2B5EF4-FFF2-40B4-BE49-F238E27FC236}">
                  <a16:creationId xmlns:a16="http://schemas.microsoft.com/office/drawing/2014/main" id="{00000000-0008-0000-0200-0000F7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16632" name="Drop Down 248" hidden="1">
              <a:extLst>
                <a:ext uri="{63B3BB69-23CF-44E3-9099-C40C66FF867C}">
                  <a14:compatExt spid="_x0000_s16632"/>
                </a:ext>
                <a:ext uri="{FF2B5EF4-FFF2-40B4-BE49-F238E27FC236}">
                  <a16:creationId xmlns:a16="http://schemas.microsoft.com/office/drawing/2014/main" id="{00000000-0008-0000-0200-0000F8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3" name="Drop Down 249" hidden="1">
              <a:extLst>
                <a:ext uri="{63B3BB69-23CF-44E3-9099-C40C66FF867C}">
                  <a14:compatExt spid="_x0000_s16633"/>
                </a:ext>
                <a:ext uri="{FF2B5EF4-FFF2-40B4-BE49-F238E27FC236}">
                  <a16:creationId xmlns:a16="http://schemas.microsoft.com/office/drawing/2014/main" id="{00000000-0008-0000-0200-0000F9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4" name="Drop Down 250" hidden="1">
              <a:extLst>
                <a:ext uri="{63B3BB69-23CF-44E3-9099-C40C66FF867C}">
                  <a14:compatExt spid="_x0000_s16634"/>
                </a:ext>
                <a:ext uri="{FF2B5EF4-FFF2-40B4-BE49-F238E27FC236}">
                  <a16:creationId xmlns:a16="http://schemas.microsoft.com/office/drawing/2014/main" id="{00000000-0008-0000-0200-0000FA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5" name="Drop Down 251" hidden="1">
              <a:extLst>
                <a:ext uri="{63B3BB69-23CF-44E3-9099-C40C66FF867C}">
                  <a14:compatExt spid="_x0000_s16635"/>
                </a:ext>
                <a:ext uri="{FF2B5EF4-FFF2-40B4-BE49-F238E27FC236}">
                  <a16:creationId xmlns:a16="http://schemas.microsoft.com/office/drawing/2014/main" id="{00000000-0008-0000-0200-0000FB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16636" name="Drop Down 252" hidden="1">
              <a:extLst>
                <a:ext uri="{63B3BB69-23CF-44E3-9099-C40C66FF867C}">
                  <a14:compatExt spid="_x0000_s16636"/>
                </a:ext>
                <a:ext uri="{FF2B5EF4-FFF2-40B4-BE49-F238E27FC236}">
                  <a16:creationId xmlns:a16="http://schemas.microsoft.com/office/drawing/2014/main" id="{00000000-0008-0000-0200-0000FC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7" name="Drop Down 253" hidden="1">
              <a:extLst>
                <a:ext uri="{63B3BB69-23CF-44E3-9099-C40C66FF867C}">
                  <a14:compatExt spid="_x0000_s16637"/>
                </a:ext>
                <a:ext uri="{FF2B5EF4-FFF2-40B4-BE49-F238E27FC236}">
                  <a16:creationId xmlns:a16="http://schemas.microsoft.com/office/drawing/2014/main" id="{00000000-0008-0000-0200-0000FD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638" name="Drop Down 254" hidden="1">
              <a:extLst>
                <a:ext uri="{63B3BB69-23CF-44E3-9099-C40C66FF867C}">
                  <a14:compatExt spid="_x0000_s16638"/>
                </a:ext>
                <a:ext uri="{FF2B5EF4-FFF2-40B4-BE49-F238E27FC236}">
                  <a16:creationId xmlns:a16="http://schemas.microsoft.com/office/drawing/2014/main" id="{00000000-0008-0000-0200-0000FE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9" name="Drop Down 255" hidden="1">
              <a:extLst>
                <a:ext uri="{63B3BB69-23CF-44E3-9099-C40C66FF867C}">
                  <a14:compatExt spid="_x0000_s16639"/>
                </a:ext>
                <a:ext uri="{FF2B5EF4-FFF2-40B4-BE49-F238E27FC236}">
                  <a16:creationId xmlns:a16="http://schemas.microsoft.com/office/drawing/2014/main" id="{00000000-0008-0000-0200-0000FF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0" name="Drop Down 256" hidden="1">
              <a:extLst>
                <a:ext uri="{63B3BB69-23CF-44E3-9099-C40C66FF867C}">
                  <a14:compatExt spid="_x0000_s16640"/>
                </a:ext>
                <a:ext uri="{FF2B5EF4-FFF2-40B4-BE49-F238E27FC236}">
                  <a16:creationId xmlns:a16="http://schemas.microsoft.com/office/drawing/2014/main" id="{00000000-0008-0000-0200-00000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1" name="Drop Down 257" hidden="1">
              <a:extLst>
                <a:ext uri="{63B3BB69-23CF-44E3-9099-C40C66FF867C}">
                  <a14:compatExt spid="_x0000_s16641"/>
                </a:ext>
                <a:ext uri="{FF2B5EF4-FFF2-40B4-BE49-F238E27FC236}">
                  <a16:creationId xmlns:a16="http://schemas.microsoft.com/office/drawing/2014/main" id="{00000000-0008-0000-0200-00000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16642" name="Drop Down 258" hidden="1">
              <a:extLst>
                <a:ext uri="{63B3BB69-23CF-44E3-9099-C40C66FF867C}">
                  <a14:compatExt spid="_x0000_s16642"/>
                </a:ext>
                <a:ext uri="{FF2B5EF4-FFF2-40B4-BE49-F238E27FC236}">
                  <a16:creationId xmlns:a16="http://schemas.microsoft.com/office/drawing/2014/main" id="{00000000-0008-0000-0200-00000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3" name="Drop Down 259" hidden="1">
              <a:extLst>
                <a:ext uri="{63B3BB69-23CF-44E3-9099-C40C66FF867C}">
                  <a14:compatExt spid="_x0000_s16643"/>
                </a:ext>
                <a:ext uri="{FF2B5EF4-FFF2-40B4-BE49-F238E27FC236}">
                  <a16:creationId xmlns:a16="http://schemas.microsoft.com/office/drawing/2014/main" id="{00000000-0008-0000-0200-00000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4" name="Drop Down 260" hidden="1">
              <a:extLst>
                <a:ext uri="{63B3BB69-23CF-44E3-9099-C40C66FF867C}">
                  <a14:compatExt spid="_x0000_s16644"/>
                </a:ext>
                <a:ext uri="{FF2B5EF4-FFF2-40B4-BE49-F238E27FC236}">
                  <a16:creationId xmlns:a16="http://schemas.microsoft.com/office/drawing/2014/main" id="{00000000-0008-0000-0200-00000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5" name="Drop Down 261" hidden="1">
              <a:extLst>
                <a:ext uri="{63B3BB69-23CF-44E3-9099-C40C66FF867C}">
                  <a14:compatExt spid="_x0000_s16645"/>
                </a:ext>
                <a:ext uri="{FF2B5EF4-FFF2-40B4-BE49-F238E27FC236}">
                  <a16:creationId xmlns:a16="http://schemas.microsoft.com/office/drawing/2014/main" id="{00000000-0008-0000-0200-00000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6" name="Drop Down 262" hidden="1">
              <a:extLst>
                <a:ext uri="{63B3BB69-23CF-44E3-9099-C40C66FF867C}">
                  <a14:compatExt spid="_x0000_s16646"/>
                </a:ext>
                <a:ext uri="{FF2B5EF4-FFF2-40B4-BE49-F238E27FC236}">
                  <a16:creationId xmlns:a16="http://schemas.microsoft.com/office/drawing/2014/main" id="{00000000-0008-0000-0200-00000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7" name="Drop Down 263" hidden="1">
              <a:extLst>
                <a:ext uri="{63B3BB69-23CF-44E3-9099-C40C66FF867C}">
                  <a14:compatExt spid="_x0000_s16647"/>
                </a:ext>
                <a:ext uri="{FF2B5EF4-FFF2-40B4-BE49-F238E27FC236}">
                  <a16:creationId xmlns:a16="http://schemas.microsoft.com/office/drawing/2014/main" id="{00000000-0008-0000-0200-00000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8" name="Drop Down 264" hidden="1">
              <a:extLst>
                <a:ext uri="{63B3BB69-23CF-44E3-9099-C40C66FF867C}">
                  <a14:compatExt spid="_x0000_s16648"/>
                </a:ext>
                <a:ext uri="{FF2B5EF4-FFF2-40B4-BE49-F238E27FC236}">
                  <a16:creationId xmlns:a16="http://schemas.microsoft.com/office/drawing/2014/main" id="{00000000-0008-0000-0200-00000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16649" name="Drop Down 265" hidden="1">
              <a:extLst>
                <a:ext uri="{63B3BB69-23CF-44E3-9099-C40C66FF867C}">
                  <a14:compatExt spid="_x0000_s16649"/>
                </a:ext>
                <a:ext uri="{FF2B5EF4-FFF2-40B4-BE49-F238E27FC236}">
                  <a16:creationId xmlns:a16="http://schemas.microsoft.com/office/drawing/2014/main" id="{00000000-0008-0000-0200-00000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16650" name="Drop Down 266" hidden="1">
              <a:extLst>
                <a:ext uri="{63B3BB69-23CF-44E3-9099-C40C66FF867C}">
                  <a14:compatExt spid="_x0000_s16650"/>
                </a:ext>
                <a:ext uri="{FF2B5EF4-FFF2-40B4-BE49-F238E27FC236}">
                  <a16:creationId xmlns:a16="http://schemas.microsoft.com/office/drawing/2014/main" id="{00000000-0008-0000-0200-00000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6651" name="Drop Down 267" hidden="1">
              <a:extLst>
                <a:ext uri="{63B3BB69-23CF-44E3-9099-C40C66FF867C}">
                  <a14:compatExt spid="_x0000_s16651"/>
                </a:ext>
                <a:ext uri="{FF2B5EF4-FFF2-40B4-BE49-F238E27FC236}">
                  <a16:creationId xmlns:a16="http://schemas.microsoft.com/office/drawing/2014/main" id="{00000000-0008-0000-0200-00000B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16652" name="Drop Down 268" hidden="1">
              <a:extLst>
                <a:ext uri="{63B3BB69-23CF-44E3-9099-C40C66FF867C}">
                  <a14:compatExt spid="_x0000_s16652"/>
                </a:ext>
                <a:ext uri="{FF2B5EF4-FFF2-40B4-BE49-F238E27FC236}">
                  <a16:creationId xmlns:a16="http://schemas.microsoft.com/office/drawing/2014/main" id="{00000000-0008-0000-0200-00000C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9525</xdr:rowOff>
        </xdr:from>
        <xdr:to>
          <xdr:col>2</xdr:col>
          <xdr:colOff>542925</xdr:colOff>
          <xdr:row>26</xdr:row>
          <xdr:rowOff>19050</xdr:rowOff>
        </xdr:to>
        <xdr:sp macro="" textlink="">
          <xdr:nvSpPr>
            <xdr:cNvPr id="16653" name="Drop Down 269" hidden="1">
              <a:extLst>
                <a:ext uri="{63B3BB69-23CF-44E3-9099-C40C66FF867C}">
                  <a14:compatExt spid="_x0000_s16653"/>
                </a:ext>
                <a:ext uri="{FF2B5EF4-FFF2-40B4-BE49-F238E27FC236}">
                  <a16:creationId xmlns:a16="http://schemas.microsoft.com/office/drawing/2014/main" id="{00000000-0008-0000-0200-00000D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16654" name="Drop Down 270" hidden="1">
              <a:extLst>
                <a:ext uri="{63B3BB69-23CF-44E3-9099-C40C66FF867C}">
                  <a14:compatExt spid="_x0000_s16654"/>
                </a:ext>
                <a:ext uri="{FF2B5EF4-FFF2-40B4-BE49-F238E27FC236}">
                  <a16:creationId xmlns:a16="http://schemas.microsoft.com/office/drawing/2014/main" id="{00000000-0008-0000-0200-00000E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6655" name="Drop Down 271" hidden="1">
              <a:extLst>
                <a:ext uri="{63B3BB69-23CF-44E3-9099-C40C66FF867C}">
                  <a14:compatExt spid="_x0000_s16655"/>
                </a:ext>
                <a:ext uri="{FF2B5EF4-FFF2-40B4-BE49-F238E27FC236}">
                  <a16:creationId xmlns:a16="http://schemas.microsoft.com/office/drawing/2014/main" id="{00000000-0008-0000-0200-00000F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2</xdr:col>
          <xdr:colOff>542925</xdr:colOff>
          <xdr:row>35</xdr:row>
          <xdr:rowOff>9525</xdr:rowOff>
        </xdr:to>
        <xdr:sp macro="" textlink="">
          <xdr:nvSpPr>
            <xdr:cNvPr id="16656" name="Drop Down 272" hidden="1">
              <a:extLst>
                <a:ext uri="{63B3BB69-23CF-44E3-9099-C40C66FF867C}">
                  <a14:compatExt spid="_x0000_s16656"/>
                </a:ext>
                <a:ext uri="{FF2B5EF4-FFF2-40B4-BE49-F238E27FC236}">
                  <a16:creationId xmlns:a16="http://schemas.microsoft.com/office/drawing/2014/main" id="{00000000-0008-0000-0200-00001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37</xdr:row>
          <xdr:rowOff>19050</xdr:rowOff>
        </xdr:from>
        <xdr:to>
          <xdr:col>3</xdr:col>
          <xdr:colOff>9525</xdr:colOff>
          <xdr:row>38</xdr:row>
          <xdr:rowOff>28575</xdr:rowOff>
        </xdr:to>
        <xdr:sp macro="" textlink="">
          <xdr:nvSpPr>
            <xdr:cNvPr id="16657" name="Drop Down 273" hidden="1">
              <a:extLst>
                <a:ext uri="{63B3BB69-23CF-44E3-9099-C40C66FF867C}">
                  <a14:compatExt spid="_x0000_s16657"/>
                </a:ext>
                <a:ext uri="{FF2B5EF4-FFF2-40B4-BE49-F238E27FC236}">
                  <a16:creationId xmlns:a16="http://schemas.microsoft.com/office/drawing/2014/main" id="{00000000-0008-0000-0200-00001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16658" name="Drop Down 274" hidden="1">
              <a:extLst>
                <a:ext uri="{63B3BB69-23CF-44E3-9099-C40C66FF867C}">
                  <a14:compatExt spid="_x0000_s16658"/>
                </a:ext>
                <a:ext uri="{FF2B5EF4-FFF2-40B4-BE49-F238E27FC236}">
                  <a16:creationId xmlns:a16="http://schemas.microsoft.com/office/drawing/2014/main" id="{00000000-0008-0000-0200-00001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16659" name="Drop Down 275" hidden="1">
              <a:extLst>
                <a:ext uri="{63B3BB69-23CF-44E3-9099-C40C66FF867C}">
                  <a14:compatExt spid="_x0000_s16659"/>
                </a:ext>
                <a:ext uri="{FF2B5EF4-FFF2-40B4-BE49-F238E27FC236}">
                  <a16:creationId xmlns:a16="http://schemas.microsoft.com/office/drawing/2014/main" id="{00000000-0008-0000-0200-00001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16660" name="Drop Down 276" hidden="1">
              <a:extLst>
                <a:ext uri="{63B3BB69-23CF-44E3-9099-C40C66FF867C}">
                  <a14:compatExt spid="_x0000_s16660"/>
                </a:ext>
                <a:ext uri="{FF2B5EF4-FFF2-40B4-BE49-F238E27FC236}">
                  <a16:creationId xmlns:a16="http://schemas.microsoft.com/office/drawing/2014/main" id="{00000000-0008-0000-0200-00001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49</xdr:row>
          <xdr:rowOff>19050</xdr:rowOff>
        </xdr:from>
        <xdr:to>
          <xdr:col>2</xdr:col>
          <xdr:colOff>542925</xdr:colOff>
          <xdr:row>50</xdr:row>
          <xdr:rowOff>28575</xdr:rowOff>
        </xdr:to>
        <xdr:sp macro="" textlink="">
          <xdr:nvSpPr>
            <xdr:cNvPr id="16661" name="Drop Down 277" hidden="1">
              <a:extLst>
                <a:ext uri="{63B3BB69-23CF-44E3-9099-C40C66FF867C}">
                  <a14:compatExt spid="_x0000_s16661"/>
                </a:ext>
                <a:ext uri="{FF2B5EF4-FFF2-40B4-BE49-F238E27FC236}">
                  <a16:creationId xmlns:a16="http://schemas.microsoft.com/office/drawing/2014/main" id="{00000000-0008-0000-0200-00001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16662" name="Drop Down 278" hidden="1">
              <a:extLst>
                <a:ext uri="{63B3BB69-23CF-44E3-9099-C40C66FF867C}">
                  <a14:compatExt spid="_x0000_s16662"/>
                </a:ext>
                <a:ext uri="{FF2B5EF4-FFF2-40B4-BE49-F238E27FC236}">
                  <a16:creationId xmlns:a16="http://schemas.microsoft.com/office/drawing/2014/main" id="{00000000-0008-0000-0200-00001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16663" name="Drop Down 279" hidden="1">
              <a:extLst>
                <a:ext uri="{63B3BB69-23CF-44E3-9099-C40C66FF867C}">
                  <a14:compatExt spid="_x0000_s16663"/>
                </a:ext>
                <a:ext uri="{FF2B5EF4-FFF2-40B4-BE49-F238E27FC236}">
                  <a16:creationId xmlns:a16="http://schemas.microsoft.com/office/drawing/2014/main" id="{00000000-0008-0000-0200-00001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16664" name="Drop Down 280" hidden="1">
              <a:extLst>
                <a:ext uri="{63B3BB69-23CF-44E3-9099-C40C66FF867C}">
                  <a14:compatExt spid="_x0000_s16664"/>
                </a:ext>
                <a:ext uri="{FF2B5EF4-FFF2-40B4-BE49-F238E27FC236}">
                  <a16:creationId xmlns:a16="http://schemas.microsoft.com/office/drawing/2014/main" id="{00000000-0008-0000-0200-00001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16665" name="Drop Down 281" hidden="1">
              <a:extLst>
                <a:ext uri="{63B3BB69-23CF-44E3-9099-C40C66FF867C}">
                  <a14:compatExt spid="_x0000_s16665"/>
                </a:ext>
                <a:ext uri="{FF2B5EF4-FFF2-40B4-BE49-F238E27FC236}">
                  <a16:creationId xmlns:a16="http://schemas.microsoft.com/office/drawing/2014/main" id="{00000000-0008-0000-0200-00001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16666" name="Drop Down 282" hidden="1">
              <a:extLst>
                <a:ext uri="{63B3BB69-23CF-44E3-9099-C40C66FF867C}">
                  <a14:compatExt spid="_x0000_s16666"/>
                </a:ext>
                <a:ext uri="{FF2B5EF4-FFF2-40B4-BE49-F238E27FC236}">
                  <a16:creationId xmlns:a16="http://schemas.microsoft.com/office/drawing/2014/main" id="{00000000-0008-0000-0200-00001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16667" name="Drop Down 283" hidden="1">
              <a:extLst>
                <a:ext uri="{63B3BB69-23CF-44E3-9099-C40C66FF867C}">
                  <a14:compatExt spid="_x0000_s16667"/>
                </a:ext>
                <a:ext uri="{FF2B5EF4-FFF2-40B4-BE49-F238E27FC236}">
                  <a16:creationId xmlns:a16="http://schemas.microsoft.com/office/drawing/2014/main" id="{00000000-0008-0000-0200-00001B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16668" name="Drop Down 284" hidden="1">
              <a:extLst>
                <a:ext uri="{63B3BB69-23CF-44E3-9099-C40C66FF867C}">
                  <a14:compatExt spid="_x0000_s16668"/>
                </a:ext>
                <a:ext uri="{FF2B5EF4-FFF2-40B4-BE49-F238E27FC236}">
                  <a16:creationId xmlns:a16="http://schemas.microsoft.com/office/drawing/2014/main" id="{00000000-0008-0000-0200-00001C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16669" name="Drop Down 285" hidden="1">
              <a:extLst>
                <a:ext uri="{63B3BB69-23CF-44E3-9099-C40C66FF867C}">
                  <a14:compatExt spid="_x0000_s16669"/>
                </a:ext>
                <a:ext uri="{FF2B5EF4-FFF2-40B4-BE49-F238E27FC236}">
                  <a16:creationId xmlns:a16="http://schemas.microsoft.com/office/drawing/2014/main" id="{00000000-0008-0000-0200-00001D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16670" name="Drop Down 286" hidden="1">
              <a:extLst>
                <a:ext uri="{63B3BB69-23CF-44E3-9099-C40C66FF867C}">
                  <a14:compatExt spid="_x0000_s16670"/>
                </a:ext>
                <a:ext uri="{FF2B5EF4-FFF2-40B4-BE49-F238E27FC236}">
                  <a16:creationId xmlns:a16="http://schemas.microsoft.com/office/drawing/2014/main" id="{00000000-0008-0000-0200-00001E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16671" name="Drop Down 287" hidden="1">
              <a:extLst>
                <a:ext uri="{63B3BB69-23CF-44E3-9099-C40C66FF867C}">
                  <a14:compatExt spid="_x0000_s16671"/>
                </a:ext>
                <a:ext uri="{FF2B5EF4-FFF2-40B4-BE49-F238E27FC236}">
                  <a16:creationId xmlns:a16="http://schemas.microsoft.com/office/drawing/2014/main" id="{00000000-0008-0000-0200-00001F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16672" name="Drop Down 288" hidden="1">
              <a:extLst>
                <a:ext uri="{63B3BB69-23CF-44E3-9099-C40C66FF867C}">
                  <a14:compatExt spid="_x0000_s16672"/>
                </a:ext>
                <a:ext uri="{FF2B5EF4-FFF2-40B4-BE49-F238E27FC236}">
                  <a16:creationId xmlns:a16="http://schemas.microsoft.com/office/drawing/2014/main" id="{00000000-0008-0000-0200-00002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16673" name="Drop Down 289" hidden="1">
              <a:extLst>
                <a:ext uri="{63B3BB69-23CF-44E3-9099-C40C66FF867C}">
                  <a14:compatExt spid="_x0000_s16673"/>
                </a:ext>
                <a:ext uri="{FF2B5EF4-FFF2-40B4-BE49-F238E27FC236}">
                  <a16:creationId xmlns:a16="http://schemas.microsoft.com/office/drawing/2014/main" id="{00000000-0008-0000-0200-00002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16674" name="Drop Down 290" hidden="1">
              <a:extLst>
                <a:ext uri="{63B3BB69-23CF-44E3-9099-C40C66FF867C}">
                  <a14:compatExt spid="_x0000_s16674"/>
                </a:ext>
                <a:ext uri="{FF2B5EF4-FFF2-40B4-BE49-F238E27FC236}">
                  <a16:creationId xmlns:a16="http://schemas.microsoft.com/office/drawing/2014/main" id="{00000000-0008-0000-0200-00002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16675" name="Drop Down 291" hidden="1">
              <a:extLst>
                <a:ext uri="{63B3BB69-23CF-44E3-9099-C40C66FF867C}">
                  <a14:compatExt spid="_x0000_s16675"/>
                </a:ext>
                <a:ext uri="{FF2B5EF4-FFF2-40B4-BE49-F238E27FC236}">
                  <a16:creationId xmlns:a16="http://schemas.microsoft.com/office/drawing/2014/main" id="{00000000-0008-0000-0200-00002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16676" name="Drop Down 292" hidden="1">
              <a:extLst>
                <a:ext uri="{63B3BB69-23CF-44E3-9099-C40C66FF867C}">
                  <a14:compatExt spid="_x0000_s16676"/>
                </a:ext>
                <a:ext uri="{FF2B5EF4-FFF2-40B4-BE49-F238E27FC236}">
                  <a16:creationId xmlns:a16="http://schemas.microsoft.com/office/drawing/2014/main" id="{00000000-0008-0000-0200-00002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16677" name="Drop Down 293" hidden="1">
              <a:extLst>
                <a:ext uri="{63B3BB69-23CF-44E3-9099-C40C66FF867C}">
                  <a14:compatExt spid="_x0000_s16677"/>
                </a:ext>
                <a:ext uri="{FF2B5EF4-FFF2-40B4-BE49-F238E27FC236}">
                  <a16:creationId xmlns:a16="http://schemas.microsoft.com/office/drawing/2014/main" id="{00000000-0008-0000-0200-00002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16678" name="Drop Down 294" hidden="1">
              <a:extLst>
                <a:ext uri="{63B3BB69-23CF-44E3-9099-C40C66FF867C}">
                  <a14:compatExt spid="_x0000_s16678"/>
                </a:ext>
                <a:ext uri="{FF2B5EF4-FFF2-40B4-BE49-F238E27FC236}">
                  <a16:creationId xmlns:a16="http://schemas.microsoft.com/office/drawing/2014/main" id="{00000000-0008-0000-0200-00002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16679" name="Drop Down 295" hidden="1">
              <a:extLst>
                <a:ext uri="{63B3BB69-23CF-44E3-9099-C40C66FF867C}">
                  <a14:compatExt spid="_x0000_s16679"/>
                </a:ext>
                <a:ext uri="{FF2B5EF4-FFF2-40B4-BE49-F238E27FC236}">
                  <a16:creationId xmlns:a16="http://schemas.microsoft.com/office/drawing/2014/main" id="{00000000-0008-0000-0200-00002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16680" name="Drop Down 296" hidden="1">
              <a:extLst>
                <a:ext uri="{63B3BB69-23CF-44E3-9099-C40C66FF867C}">
                  <a14:compatExt spid="_x0000_s16680"/>
                </a:ext>
                <a:ext uri="{FF2B5EF4-FFF2-40B4-BE49-F238E27FC236}">
                  <a16:creationId xmlns:a16="http://schemas.microsoft.com/office/drawing/2014/main" id="{00000000-0008-0000-0200-00002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16681" name="Drop Down 297" hidden="1">
              <a:extLst>
                <a:ext uri="{63B3BB69-23CF-44E3-9099-C40C66FF867C}">
                  <a14:compatExt spid="_x0000_s16681"/>
                </a:ext>
                <a:ext uri="{FF2B5EF4-FFF2-40B4-BE49-F238E27FC236}">
                  <a16:creationId xmlns:a16="http://schemas.microsoft.com/office/drawing/2014/main" id="{00000000-0008-0000-0200-00002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16682" name="Drop Down 298" hidden="1">
              <a:extLst>
                <a:ext uri="{63B3BB69-23CF-44E3-9099-C40C66FF867C}">
                  <a14:compatExt spid="_x0000_s16682"/>
                </a:ext>
                <a:ext uri="{FF2B5EF4-FFF2-40B4-BE49-F238E27FC236}">
                  <a16:creationId xmlns:a16="http://schemas.microsoft.com/office/drawing/2014/main" id="{00000000-0008-0000-0200-00002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16683" name="Drop Down 299" hidden="1">
              <a:extLst>
                <a:ext uri="{63B3BB69-23CF-44E3-9099-C40C66FF867C}">
                  <a14:compatExt spid="_x0000_s16683"/>
                </a:ext>
                <a:ext uri="{FF2B5EF4-FFF2-40B4-BE49-F238E27FC236}">
                  <a16:creationId xmlns:a16="http://schemas.microsoft.com/office/drawing/2014/main" id="{00000000-0008-0000-0200-00002B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16684" name="Drop Down 300" hidden="1">
              <a:extLst>
                <a:ext uri="{63B3BB69-23CF-44E3-9099-C40C66FF867C}">
                  <a14:compatExt spid="_x0000_s16684"/>
                </a:ext>
                <a:ext uri="{FF2B5EF4-FFF2-40B4-BE49-F238E27FC236}">
                  <a16:creationId xmlns:a16="http://schemas.microsoft.com/office/drawing/2014/main" id="{00000000-0008-0000-0200-00002C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16685" name="Drop Down 301" hidden="1">
              <a:extLst>
                <a:ext uri="{63B3BB69-23CF-44E3-9099-C40C66FF867C}">
                  <a14:compatExt spid="_x0000_s16685"/>
                </a:ext>
                <a:ext uri="{FF2B5EF4-FFF2-40B4-BE49-F238E27FC236}">
                  <a16:creationId xmlns:a16="http://schemas.microsoft.com/office/drawing/2014/main" id="{00000000-0008-0000-0200-00002D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16686" name="Drop Down 302" hidden="1">
              <a:extLst>
                <a:ext uri="{63B3BB69-23CF-44E3-9099-C40C66FF867C}">
                  <a14:compatExt spid="_x0000_s16686"/>
                </a:ext>
                <a:ext uri="{FF2B5EF4-FFF2-40B4-BE49-F238E27FC236}">
                  <a16:creationId xmlns:a16="http://schemas.microsoft.com/office/drawing/2014/main" id="{00000000-0008-0000-0200-00002E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16687" name="Drop Down 303" hidden="1">
              <a:extLst>
                <a:ext uri="{63B3BB69-23CF-44E3-9099-C40C66FF867C}">
                  <a14:compatExt spid="_x0000_s16687"/>
                </a:ext>
                <a:ext uri="{FF2B5EF4-FFF2-40B4-BE49-F238E27FC236}">
                  <a16:creationId xmlns:a16="http://schemas.microsoft.com/office/drawing/2014/main" id="{00000000-0008-0000-0200-00002F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16688" name="Drop Down 304" hidden="1">
              <a:extLst>
                <a:ext uri="{63B3BB69-23CF-44E3-9099-C40C66FF867C}">
                  <a14:compatExt spid="_x0000_s16688"/>
                </a:ext>
                <a:ext uri="{FF2B5EF4-FFF2-40B4-BE49-F238E27FC236}">
                  <a16:creationId xmlns:a16="http://schemas.microsoft.com/office/drawing/2014/main" id="{00000000-0008-0000-0200-000030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16689" name="Drop Down 305" hidden="1">
              <a:extLst>
                <a:ext uri="{63B3BB69-23CF-44E3-9099-C40C66FF867C}">
                  <a14:compatExt spid="_x0000_s16689"/>
                </a:ext>
                <a:ext uri="{FF2B5EF4-FFF2-40B4-BE49-F238E27FC236}">
                  <a16:creationId xmlns:a16="http://schemas.microsoft.com/office/drawing/2014/main" id="{00000000-0008-0000-0200-000031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16690" name="Drop Down 306" hidden="1">
              <a:extLst>
                <a:ext uri="{63B3BB69-23CF-44E3-9099-C40C66FF867C}">
                  <a14:compatExt spid="_x0000_s16690"/>
                </a:ext>
                <a:ext uri="{FF2B5EF4-FFF2-40B4-BE49-F238E27FC236}">
                  <a16:creationId xmlns:a16="http://schemas.microsoft.com/office/drawing/2014/main" id="{00000000-0008-0000-0200-000032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16691" name="Drop Down 307" hidden="1">
              <a:extLst>
                <a:ext uri="{63B3BB69-23CF-44E3-9099-C40C66FF867C}">
                  <a14:compatExt spid="_x0000_s16691"/>
                </a:ext>
                <a:ext uri="{FF2B5EF4-FFF2-40B4-BE49-F238E27FC236}">
                  <a16:creationId xmlns:a16="http://schemas.microsoft.com/office/drawing/2014/main" id="{00000000-0008-0000-0200-000033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16692" name="Drop Down 308" hidden="1">
              <a:extLst>
                <a:ext uri="{63B3BB69-23CF-44E3-9099-C40C66FF867C}">
                  <a14:compatExt spid="_x0000_s16692"/>
                </a:ext>
                <a:ext uri="{FF2B5EF4-FFF2-40B4-BE49-F238E27FC236}">
                  <a16:creationId xmlns:a16="http://schemas.microsoft.com/office/drawing/2014/main" id="{00000000-0008-0000-0200-000034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16693" name="Drop Down 309" hidden="1">
              <a:extLst>
                <a:ext uri="{63B3BB69-23CF-44E3-9099-C40C66FF867C}">
                  <a14:compatExt spid="_x0000_s16693"/>
                </a:ext>
                <a:ext uri="{FF2B5EF4-FFF2-40B4-BE49-F238E27FC236}">
                  <a16:creationId xmlns:a16="http://schemas.microsoft.com/office/drawing/2014/main" id="{00000000-0008-0000-0200-000035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16694" name="Drop Down 310" hidden="1">
              <a:extLst>
                <a:ext uri="{63B3BB69-23CF-44E3-9099-C40C66FF867C}">
                  <a14:compatExt spid="_x0000_s16694"/>
                </a:ext>
                <a:ext uri="{FF2B5EF4-FFF2-40B4-BE49-F238E27FC236}">
                  <a16:creationId xmlns:a16="http://schemas.microsoft.com/office/drawing/2014/main" id="{00000000-0008-0000-0200-000036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16695" name="Drop Down 311" hidden="1">
              <a:extLst>
                <a:ext uri="{63B3BB69-23CF-44E3-9099-C40C66FF867C}">
                  <a14:compatExt spid="_x0000_s16695"/>
                </a:ext>
                <a:ext uri="{FF2B5EF4-FFF2-40B4-BE49-F238E27FC236}">
                  <a16:creationId xmlns:a16="http://schemas.microsoft.com/office/drawing/2014/main" id="{00000000-0008-0000-0200-000037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16696" name="Drop Down 312" hidden="1">
              <a:extLst>
                <a:ext uri="{63B3BB69-23CF-44E3-9099-C40C66FF867C}">
                  <a14:compatExt spid="_x0000_s16696"/>
                </a:ext>
                <a:ext uri="{FF2B5EF4-FFF2-40B4-BE49-F238E27FC236}">
                  <a16:creationId xmlns:a16="http://schemas.microsoft.com/office/drawing/2014/main" id="{00000000-0008-0000-0200-000038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16697" name="Drop Down 313" hidden="1">
              <a:extLst>
                <a:ext uri="{63B3BB69-23CF-44E3-9099-C40C66FF867C}">
                  <a14:compatExt spid="_x0000_s16697"/>
                </a:ext>
                <a:ext uri="{FF2B5EF4-FFF2-40B4-BE49-F238E27FC236}">
                  <a16:creationId xmlns:a16="http://schemas.microsoft.com/office/drawing/2014/main" id="{00000000-0008-0000-0200-000039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16698" name="Drop Down 314" hidden="1">
              <a:extLst>
                <a:ext uri="{63B3BB69-23CF-44E3-9099-C40C66FF867C}">
                  <a14:compatExt spid="_x0000_s16698"/>
                </a:ext>
                <a:ext uri="{FF2B5EF4-FFF2-40B4-BE49-F238E27FC236}">
                  <a16:creationId xmlns:a16="http://schemas.microsoft.com/office/drawing/2014/main" id="{00000000-0008-0000-0200-00003A4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3" name="Drop Down 549" hidden="1">
              <a:extLst>
                <a:ext uri="{63B3BB69-23CF-44E3-9099-C40C66FF867C}">
                  <a14:compatExt spid="_x0000_s16933"/>
                </a:ext>
                <a:ext uri="{FF2B5EF4-FFF2-40B4-BE49-F238E27FC236}">
                  <a16:creationId xmlns:a16="http://schemas.microsoft.com/office/drawing/2014/main" id="{00000000-0008-0000-0200-00002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4" name="Drop Down 550" hidden="1">
              <a:extLst>
                <a:ext uri="{63B3BB69-23CF-44E3-9099-C40C66FF867C}">
                  <a14:compatExt spid="_x0000_s16934"/>
                </a:ext>
                <a:ext uri="{FF2B5EF4-FFF2-40B4-BE49-F238E27FC236}">
                  <a16:creationId xmlns:a16="http://schemas.microsoft.com/office/drawing/2014/main" id="{00000000-0008-0000-0200-00002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5" name="Drop Down 551" hidden="1">
              <a:extLst>
                <a:ext uri="{63B3BB69-23CF-44E3-9099-C40C66FF867C}">
                  <a14:compatExt spid="_x0000_s16935"/>
                </a:ext>
                <a:ext uri="{FF2B5EF4-FFF2-40B4-BE49-F238E27FC236}">
                  <a16:creationId xmlns:a16="http://schemas.microsoft.com/office/drawing/2014/main" id="{00000000-0008-0000-0200-00002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6" name="Drop Down 552" hidden="1">
              <a:extLst>
                <a:ext uri="{63B3BB69-23CF-44E3-9099-C40C66FF867C}">
                  <a14:compatExt spid="_x0000_s16936"/>
                </a:ext>
                <a:ext uri="{FF2B5EF4-FFF2-40B4-BE49-F238E27FC236}">
                  <a16:creationId xmlns:a16="http://schemas.microsoft.com/office/drawing/2014/main" id="{00000000-0008-0000-0200-00002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7" name="Drop Down 553" hidden="1">
              <a:extLst>
                <a:ext uri="{63B3BB69-23CF-44E3-9099-C40C66FF867C}">
                  <a14:compatExt spid="_x0000_s16937"/>
                </a:ext>
                <a:ext uri="{FF2B5EF4-FFF2-40B4-BE49-F238E27FC236}">
                  <a16:creationId xmlns:a16="http://schemas.microsoft.com/office/drawing/2014/main" id="{00000000-0008-0000-0200-00002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8" name="Drop Down 554" hidden="1">
              <a:extLst>
                <a:ext uri="{63B3BB69-23CF-44E3-9099-C40C66FF867C}">
                  <a14:compatExt spid="_x0000_s16938"/>
                </a:ext>
                <a:ext uri="{FF2B5EF4-FFF2-40B4-BE49-F238E27FC236}">
                  <a16:creationId xmlns:a16="http://schemas.microsoft.com/office/drawing/2014/main" id="{00000000-0008-0000-0200-00002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9" name="Drop Down 555" hidden="1">
              <a:extLst>
                <a:ext uri="{63B3BB69-23CF-44E3-9099-C40C66FF867C}">
                  <a14:compatExt spid="_x0000_s16939"/>
                </a:ext>
                <a:ext uri="{FF2B5EF4-FFF2-40B4-BE49-F238E27FC236}">
                  <a16:creationId xmlns:a16="http://schemas.microsoft.com/office/drawing/2014/main" id="{00000000-0008-0000-0200-00002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0" name="Drop Down 556" hidden="1">
              <a:extLst>
                <a:ext uri="{63B3BB69-23CF-44E3-9099-C40C66FF867C}">
                  <a14:compatExt spid="_x0000_s16940"/>
                </a:ext>
                <a:ext uri="{FF2B5EF4-FFF2-40B4-BE49-F238E27FC236}">
                  <a16:creationId xmlns:a16="http://schemas.microsoft.com/office/drawing/2014/main" id="{00000000-0008-0000-0200-00002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1" name="Drop Down 557" hidden="1">
              <a:extLst>
                <a:ext uri="{63B3BB69-23CF-44E3-9099-C40C66FF867C}">
                  <a14:compatExt spid="_x0000_s16941"/>
                </a:ext>
                <a:ext uri="{FF2B5EF4-FFF2-40B4-BE49-F238E27FC236}">
                  <a16:creationId xmlns:a16="http://schemas.microsoft.com/office/drawing/2014/main" id="{00000000-0008-0000-0200-00002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2" name="Drop Down 558" hidden="1">
              <a:extLst>
                <a:ext uri="{63B3BB69-23CF-44E3-9099-C40C66FF867C}">
                  <a14:compatExt spid="_x0000_s16942"/>
                </a:ext>
                <a:ext uri="{FF2B5EF4-FFF2-40B4-BE49-F238E27FC236}">
                  <a16:creationId xmlns:a16="http://schemas.microsoft.com/office/drawing/2014/main" id="{00000000-0008-0000-0200-00002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3" name="Drop Down 559" hidden="1">
              <a:extLst>
                <a:ext uri="{63B3BB69-23CF-44E3-9099-C40C66FF867C}">
                  <a14:compatExt spid="_x0000_s16943"/>
                </a:ext>
                <a:ext uri="{FF2B5EF4-FFF2-40B4-BE49-F238E27FC236}">
                  <a16:creationId xmlns:a16="http://schemas.microsoft.com/office/drawing/2014/main" id="{00000000-0008-0000-0200-00002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4" name="Drop Down 560" hidden="1">
              <a:extLst>
                <a:ext uri="{63B3BB69-23CF-44E3-9099-C40C66FF867C}">
                  <a14:compatExt spid="_x0000_s16944"/>
                </a:ext>
                <a:ext uri="{FF2B5EF4-FFF2-40B4-BE49-F238E27FC236}">
                  <a16:creationId xmlns:a16="http://schemas.microsoft.com/office/drawing/2014/main" id="{00000000-0008-0000-0200-00003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5" name="Drop Down 561" hidden="1">
              <a:extLst>
                <a:ext uri="{63B3BB69-23CF-44E3-9099-C40C66FF867C}">
                  <a14:compatExt spid="_x0000_s16945"/>
                </a:ext>
                <a:ext uri="{FF2B5EF4-FFF2-40B4-BE49-F238E27FC236}">
                  <a16:creationId xmlns:a16="http://schemas.microsoft.com/office/drawing/2014/main" id="{00000000-0008-0000-0200-00003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6" name="Drop Down 562" hidden="1">
              <a:extLst>
                <a:ext uri="{63B3BB69-23CF-44E3-9099-C40C66FF867C}">
                  <a14:compatExt spid="_x0000_s16946"/>
                </a:ext>
                <a:ext uri="{FF2B5EF4-FFF2-40B4-BE49-F238E27FC236}">
                  <a16:creationId xmlns:a16="http://schemas.microsoft.com/office/drawing/2014/main" id="{00000000-0008-0000-0200-00003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7" name="Drop Down 563" hidden="1">
              <a:extLst>
                <a:ext uri="{63B3BB69-23CF-44E3-9099-C40C66FF867C}">
                  <a14:compatExt spid="_x0000_s16947"/>
                </a:ext>
                <a:ext uri="{FF2B5EF4-FFF2-40B4-BE49-F238E27FC236}">
                  <a16:creationId xmlns:a16="http://schemas.microsoft.com/office/drawing/2014/main" id="{00000000-0008-0000-0200-00003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8" name="Drop Down 564" hidden="1">
              <a:extLst>
                <a:ext uri="{63B3BB69-23CF-44E3-9099-C40C66FF867C}">
                  <a14:compatExt spid="_x0000_s16948"/>
                </a:ext>
                <a:ext uri="{FF2B5EF4-FFF2-40B4-BE49-F238E27FC236}">
                  <a16:creationId xmlns:a16="http://schemas.microsoft.com/office/drawing/2014/main" id="{00000000-0008-0000-0200-00003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9" name="Drop Down 565" hidden="1">
              <a:extLst>
                <a:ext uri="{63B3BB69-23CF-44E3-9099-C40C66FF867C}">
                  <a14:compatExt spid="_x0000_s16949"/>
                </a:ext>
                <a:ext uri="{FF2B5EF4-FFF2-40B4-BE49-F238E27FC236}">
                  <a16:creationId xmlns:a16="http://schemas.microsoft.com/office/drawing/2014/main" id="{00000000-0008-0000-0200-00003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0" name="Drop Down 566" hidden="1">
              <a:extLst>
                <a:ext uri="{63B3BB69-23CF-44E3-9099-C40C66FF867C}">
                  <a14:compatExt spid="_x0000_s16950"/>
                </a:ext>
                <a:ext uri="{FF2B5EF4-FFF2-40B4-BE49-F238E27FC236}">
                  <a16:creationId xmlns:a16="http://schemas.microsoft.com/office/drawing/2014/main" id="{00000000-0008-0000-0200-00003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1" name="Drop Down 567" hidden="1">
              <a:extLst>
                <a:ext uri="{63B3BB69-23CF-44E3-9099-C40C66FF867C}">
                  <a14:compatExt spid="_x0000_s16951"/>
                </a:ext>
                <a:ext uri="{FF2B5EF4-FFF2-40B4-BE49-F238E27FC236}">
                  <a16:creationId xmlns:a16="http://schemas.microsoft.com/office/drawing/2014/main" id="{00000000-0008-0000-0200-00003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2" name="Drop Down 568" hidden="1">
              <a:extLst>
                <a:ext uri="{63B3BB69-23CF-44E3-9099-C40C66FF867C}">
                  <a14:compatExt spid="_x0000_s16952"/>
                </a:ext>
                <a:ext uri="{FF2B5EF4-FFF2-40B4-BE49-F238E27FC236}">
                  <a16:creationId xmlns:a16="http://schemas.microsoft.com/office/drawing/2014/main" id="{00000000-0008-0000-0200-00003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3" name="Drop Down 569" hidden="1">
              <a:extLst>
                <a:ext uri="{63B3BB69-23CF-44E3-9099-C40C66FF867C}">
                  <a14:compatExt spid="_x0000_s16953"/>
                </a:ext>
                <a:ext uri="{FF2B5EF4-FFF2-40B4-BE49-F238E27FC236}">
                  <a16:creationId xmlns:a16="http://schemas.microsoft.com/office/drawing/2014/main" id="{00000000-0008-0000-0200-00003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4" name="Drop Down 570" hidden="1">
              <a:extLst>
                <a:ext uri="{63B3BB69-23CF-44E3-9099-C40C66FF867C}">
                  <a14:compatExt spid="_x0000_s16954"/>
                </a:ext>
                <a:ext uri="{FF2B5EF4-FFF2-40B4-BE49-F238E27FC236}">
                  <a16:creationId xmlns:a16="http://schemas.microsoft.com/office/drawing/2014/main" id="{00000000-0008-0000-0200-00003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5" name="Drop Down 571" hidden="1">
              <a:extLst>
                <a:ext uri="{63B3BB69-23CF-44E3-9099-C40C66FF867C}">
                  <a14:compatExt spid="_x0000_s16955"/>
                </a:ext>
                <a:ext uri="{FF2B5EF4-FFF2-40B4-BE49-F238E27FC236}">
                  <a16:creationId xmlns:a16="http://schemas.microsoft.com/office/drawing/2014/main" id="{00000000-0008-0000-0200-00003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6" name="Drop Down 572" hidden="1">
              <a:extLst>
                <a:ext uri="{63B3BB69-23CF-44E3-9099-C40C66FF867C}">
                  <a14:compatExt spid="_x0000_s16956"/>
                </a:ext>
                <a:ext uri="{FF2B5EF4-FFF2-40B4-BE49-F238E27FC236}">
                  <a16:creationId xmlns:a16="http://schemas.microsoft.com/office/drawing/2014/main" id="{00000000-0008-0000-0200-00003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7" name="Drop Down 573" hidden="1">
              <a:extLst>
                <a:ext uri="{63B3BB69-23CF-44E3-9099-C40C66FF867C}">
                  <a14:compatExt spid="_x0000_s16957"/>
                </a:ext>
                <a:ext uri="{FF2B5EF4-FFF2-40B4-BE49-F238E27FC236}">
                  <a16:creationId xmlns:a16="http://schemas.microsoft.com/office/drawing/2014/main" id="{00000000-0008-0000-0200-00003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8" name="Drop Down 574" hidden="1">
              <a:extLst>
                <a:ext uri="{63B3BB69-23CF-44E3-9099-C40C66FF867C}">
                  <a14:compatExt spid="_x0000_s16958"/>
                </a:ext>
                <a:ext uri="{FF2B5EF4-FFF2-40B4-BE49-F238E27FC236}">
                  <a16:creationId xmlns:a16="http://schemas.microsoft.com/office/drawing/2014/main" id="{00000000-0008-0000-0200-00003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9" name="Drop Down 575" hidden="1">
              <a:extLst>
                <a:ext uri="{63B3BB69-23CF-44E3-9099-C40C66FF867C}">
                  <a14:compatExt spid="_x0000_s16959"/>
                </a:ext>
                <a:ext uri="{FF2B5EF4-FFF2-40B4-BE49-F238E27FC236}">
                  <a16:creationId xmlns:a16="http://schemas.microsoft.com/office/drawing/2014/main" id="{00000000-0008-0000-0200-00003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0" name="Drop Down 576" hidden="1">
              <a:extLst>
                <a:ext uri="{63B3BB69-23CF-44E3-9099-C40C66FF867C}">
                  <a14:compatExt spid="_x0000_s16960"/>
                </a:ext>
                <a:ext uri="{FF2B5EF4-FFF2-40B4-BE49-F238E27FC236}">
                  <a16:creationId xmlns:a16="http://schemas.microsoft.com/office/drawing/2014/main" id="{00000000-0008-0000-0200-00004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1" name="Drop Down 577" hidden="1">
              <a:extLst>
                <a:ext uri="{63B3BB69-23CF-44E3-9099-C40C66FF867C}">
                  <a14:compatExt spid="_x0000_s16961"/>
                </a:ext>
                <a:ext uri="{FF2B5EF4-FFF2-40B4-BE49-F238E27FC236}">
                  <a16:creationId xmlns:a16="http://schemas.microsoft.com/office/drawing/2014/main" id="{00000000-0008-0000-0200-00004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2" name="Drop Down 578" hidden="1">
              <a:extLst>
                <a:ext uri="{63B3BB69-23CF-44E3-9099-C40C66FF867C}">
                  <a14:compatExt spid="_x0000_s16962"/>
                </a:ext>
                <a:ext uri="{FF2B5EF4-FFF2-40B4-BE49-F238E27FC236}">
                  <a16:creationId xmlns:a16="http://schemas.microsoft.com/office/drawing/2014/main" id="{00000000-0008-0000-0200-00004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3" name="Drop Down 579" hidden="1">
              <a:extLst>
                <a:ext uri="{63B3BB69-23CF-44E3-9099-C40C66FF867C}">
                  <a14:compatExt spid="_x0000_s16963"/>
                </a:ext>
                <a:ext uri="{FF2B5EF4-FFF2-40B4-BE49-F238E27FC236}">
                  <a16:creationId xmlns:a16="http://schemas.microsoft.com/office/drawing/2014/main" id="{00000000-0008-0000-0200-00004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4" name="Drop Down 580" hidden="1">
              <a:extLst>
                <a:ext uri="{63B3BB69-23CF-44E3-9099-C40C66FF867C}">
                  <a14:compatExt spid="_x0000_s16964"/>
                </a:ext>
                <a:ext uri="{FF2B5EF4-FFF2-40B4-BE49-F238E27FC236}">
                  <a16:creationId xmlns:a16="http://schemas.microsoft.com/office/drawing/2014/main" id="{00000000-0008-0000-0200-00004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5" name="Drop Down 581" hidden="1">
              <a:extLst>
                <a:ext uri="{63B3BB69-23CF-44E3-9099-C40C66FF867C}">
                  <a14:compatExt spid="_x0000_s16965"/>
                </a:ext>
                <a:ext uri="{FF2B5EF4-FFF2-40B4-BE49-F238E27FC236}">
                  <a16:creationId xmlns:a16="http://schemas.microsoft.com/office/drawing/2014/main" id="{00000000-0008-0000-0200-00004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6" name="Drop Down 582" hidden="1">
              <a:extLst>
                <a:ext uri="{63B3BB69-23CF-44E3-9099-C40C66FF867C}">
                  <a14:compatExt spid="_x0000_s16966"/>
                </a:ext>
                <a:ext uri="{FF2B5EF4-FFF2-40B4-BE49-F238E27FC236}">
                  <a16:creationId xmlns:a16="http://schemas.microsoft.com/office/drawing/2014/main" id="{00000000-0008-0000-0200-00004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7" name="Drop Down 583" hidden="1">
              <a:extLst>
                <a:ext uri="{63B3BB69-23CF-44E3-9099-C40C66FF867C}">
                  <a14:compatExt spid="_x0000_s16967"/>
                </a:ext>
                <a:ext uri="{FF2B5EF4-FFF2-40B4-BE49-F238E27FC236}">
                  <a16:creationId xmlns:a16="http://schemas.microsoft.com/office/drawing/2014/main" id="{00000000-0008-0000-0200-00004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8" name="Drop Down 584" hidden="1">
              <a:extLst>
                <a:ext uri="{63B3BB69-23CF-44E3-9099-C40C66FF867C}">
                  <a14:compatExt spid="_x0000_s16968"/>
                </a:ext>
                <a:ext uri="{FF2B5EF4-FFF2-40B4-BE49-F238E27FC236}">
                  <a16:creationId xmlns:a16="http://schemas.microsoft.com/office/drawing/2014/main" id="{00000000-0008-0000-0200-00004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9" name="Drop Down 585" hidden="1">
              <a:extLst>
                <a:ext uri="{63B3BB69-23CF-44E3-9099-C40C66FF867C}">
                  <a14:compatExt spid="_x0000_s16969"/>
                </a:ext>
                <a:ext uri="{FF2B5EF4-FFF2-40B4-BE49-F238E27FC236}">
                  <a16:creationId xmlns:a16="http://schemas.microsoft.com/office/drawing/2014/main" id="{00000000-0008-0000-0200-00004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0" name="Drop Down 586" hidden="1">
              <a:extLst>
                <a:ext uri="{63B3BB69-23CF-44E3-9099-C40C66FF867C}">
                  <a14:compatExt spid="_x0000_s16970"/>
                </a:ext>
                <a:ext uri="{FF2B5EF4-FFF2-40B4-BE49-F238E27FC236}">
                  <a16:creationId xmlns:a16="http://schemas.microsoft.com/office/drawing/2014/main" id="{00000000-0008-0000-0200-00004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1" name="Drop Down 587" hidden="1">
              <a:extLst>
                <a:ext uri="{63B3BB69-23CF-44E3-9099-C40C66FF867C}">
                  <a14:compatExt spid="_x0000_s16971"/>
                </a:ext>
                <a:ext uri="{FF2B5EF4-FFF2-40B4-BE49-F238E27FC236}">
                  <a16:creationId xmlns:a16="http://schemas.microsoft.com/office/drawing/2014/main" id="{00000000-0008-0000-0200-00004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2" name="Drop Down 588" hidden="1">
              <a:extLst>
                <a:ext uri="{63B3BB69-23CF-44E3-9099-C40C66FF867C}">
                  <a14:compatExt spid="_x0000_s16972"/>
                </a:ext>
                <a:ext uri="{FF2B5EF4-FFF2-40B4-BE49-F238E27FC236}">
                  <a16:creationId xmlns:a16="http://schemas.microsoft.com/office/drawing/2014/main" id="{00000000-0008-0000-0200-00004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3" name="Drop Down 589" hidden="1">
              <a:extLst>
                <a:ext uri="{63B3BB69-23CF-44E3-9099-C40C66FF867C}">
                  <a14:compatExt spid="_x0000_s16973"/>
                </a:ext>
                <a:ext uri="{FF2B5EF4-FFF2-40B4-BE49-F238E27FC236}">
                  <a16:creationId xmlns:a16="http://schemas.microsoft.com/office/drawing/2014/main" id="{00000000-0008-0000-0200-00004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4" name="Drop Down 590" hidden="1">
              <a:extLst>
                <a:ext uri="{63B3BB69-23CF-44E3-9099-C40C66FF867C}">
                  <a14:compatExt spid="_x0000_s16974"/>
                </a:ext>
                <a:ext uri="{FF2B5EF4-FFF2-40B4-BE49-F238E27FC236}">
                  <a16:creationId xmlns:a16="http://schemas.microsoft.com/office/drawing/2014/main" id="{00000000-0008-0000-0200-00004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5" name="Drop Down 591" hidden="1">
              <a:extLst>
                <a:ext uri="{63B3BB69-23CF-44E3-9099-C40C66FF867C}">
                  <a14:compatExt spid="_x0000_s16975"/>
                </a:ext>
                <a:ext uri="{FF2B5EF4-FFF2-40B4-BE49-F238E27FC236}">
                  <a16:creationId xmlns:a16="http://schemas.microsoft.com/office/drawing/2014/main" id="{00000000-0008-0000-0200-00004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6" name="Drop Down 592" hidden="1">
              <a:extLst>
                <a:ext uri="{63B3BB69-23CF-44E3-9099-C40C66FF867C}">
                  <a14:compatExt spid="_x0000_s16976"/>
                </a:ext>
                <a:ext uri="{FF2B5EF4-FFF2-40B4-BE49-F238E27FC236}">
                  <a16:creationId xmlns:a16="http://schemas.microsoft.com/office/drawing/2014/main" id="{00000000-0008-0000-0200-00005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7" name="Drop Down 593" hidden="1">
              <a:extLst>
                <a:ext uri="{63B3BB69-23CF-44E3-9099-C40C66FF867C}">
                  <a14:compatExt spid="_x0000_s16977"/>
                </a:ext>
                <a:ext uri="{FF2B5EF4-FFF2-40B4-BE49-F238E27FC236}">
                  <a16:creationId xmlns:a16="http://schemas.microsoft.com/office/drawing/2014/main" id="{00000000-0008-0000-0200-00005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8" name="Drop Down 594" hidden="1">
              <a:extLst>
                <a:ext uri="{63B3BB69-23CF-44E3-9099-C40C66FF867C}">
                  <a14:compatExt spid="_x0000_s16978"/>
                </a:ext>
                <a:ext uri="{FF2B5EF4-FFF2-40B4-BE49-F238E27FC236}">
                  <a16:creationId xmlns:a16="http://schemas.microsoft.com/office/drawing/2014/main" id="{00000000-0008-0000-0200-00005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9" name="Drop Down 595" hidden="1">
              <a:extLst>
                <a:ext uri="{63B3BB69-23CF-44E3-9099-C40C66FF867C}">
                  <a14:compatExt spid="_x0000_s16979"/>
                </a:ext>
                <a:ext uri="{FF2B5EF4-FFF2-40B4-BE49-F238E27FC236}">
                  <a16:creationId xmlns:a16="http://schemas.microsoft.com/office/drawing/2014/main" id="{00000000-0008-0000-0200-00005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0" name="Drop Down 596" hidden="1">
              <a:extLst>
                <a:ext uri="{63B3BB69-23CF-44E3-9099-C40C66FF867C}">
                  <a14:compatExt spid="_x0000_s16980"/>
                </a:ext>
                <a:ext uri="{FF2B5EF4-FFF2-40B4-BE49-F238E27FC236}">
                  <a16:creationId xmlns:a16="http://schemas.microsoft.com/office/drawing/2014/main" id="{00000000-0008-0000-0200-00005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1" name="Drop Down 597" hidden="1">
              <a:extLst>
                <a:ext uri="{63B3BB69-23CF-44E3-9099-C40C66FF867C}">
                  <a14:compatExt spid="_x0000_s16981"/>
                </a:ext>
                <a:ext uri="{FF2B5EF4-FFF2-40B4-BE49-F238E27FC236}">
                  <a16:creationId xmlns:a16="http://schemas.microsoft.com/office/drawing/2014/main" id="{00000000-0008-0000-0200-00005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2" name="Drop Down 598" hidden="1">
              <a:extLst>
                <a:ext uri="{63B3BB69-23CF-44E3-9099-C40C66FF867C}">
                  <a14:compatExt spid="_x0000_s16982"/>
                </a:ext>
                <a:ext uri="{FF2B5EF4-FFF2-40B4-BE49-F238E27FC236}">
                  <a16:creationId xmlns:a16="http://schemas.microsoft.com/office/drawing/2014/main" id="{00000000-0008-0000-0200-00005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3" name="Drop Down 599" hidden="1">
              <a:extLst>
                <a:ext uri="{63B3BB69-23CF-44E3-9099-C40C66FF867C}">
                  <a14:compatExt spid="_x0000_s16983"/>
                </a:ext>
                <a:ext uri="{FF2B5EF4-FFF2-40B4-BE49-F238E27FC236}">
                  <a16:creationId xmlns:a16="http://schemas.microsoft.com/office/drawing/2014/main" id="{00000000-0008-0000-0200-00005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4" name="Drop Down 600" hidden="1">
              <a:extLst>
                <a:ext uri="{63B3BB69-23CF-44E3-9099-C40C66FF867C}">
                  <a14:compatExt spid="_x0000_s16984"/>
                </a:ext>
                <a:ext uri="{FF2B5EF4-FFF2-40B4-BE49-F238E27FC236}">
                  <a16:creationId xmlns:a16="http://schemas.microsoft.com/office/drawing/2014/main" id="{00000000-0008-0000-0200-00005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5" name="Drop Down 601" hidden="1">
              <a:extLst>
                <a:ext uri="{63B3BB69-23CF-44E3-9099-C40C66FF867C}">
                  <a14:compatExt spid="_x0000_s16985"/>
                </a:ext>
                <a:ext uri="{FF2B5EF4-FFF2-40B4-BE49-F238E27FC236}">
                  <a16:creationId xmlns:a16="http://schemas.microsoft.com/office/drawing/2014/main" id="{00000000-0008-0000-0200-00005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6" name="Drop Down 602" hidden="1">
              <a:extLst>
                <a:ext uri="{63B3BB69-23CF-44E3-9099-C40C66FF867C}">
                  <a14:compatExt spid="_x0000_s16986"/>
                </a:ext>
                <a:ext uri="{FF2B5EF4-FFF2-40B4-BE49-F238E27FC236}">
                  <a16:creationId xmlns:a16="http://schemas.microsoft.com/office/drawing/2014/main" id="{00000000-0008-0000-0200-00005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7" name="Drop Down 603" hidden="1">
              <a:extLst>
                <a:ext uri="{63B3BB69-23CF-44E3-9099-C40C66FF867C}">
                  <a14:compatExt spid="_x0000_s16987"/>
                </a:ext>
                <a:ext uri="{FF2B5EF4-FFF2-40B4-BE49-F238E27FC236}">
                  <a16:creationId xmlns:a16="http://schemas.microsoft.com/office/drawing/2014/main" id="{00000000-0008-0000-0200-00005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8" name="Drop Down 604" hidden="1">
              <a:extLst>
                <a:ext uri="{63B3BB69-23CF-44E3-9099-C40C66FF867C}">
                  <a14:compatExt spid="_x0000_s16988"/>
                </a:ext>
                <a:ext uri="{FF2B5EF4-FFF2-40B4-BE49-F238E27FC236}">
                  <a16:creationId xmlns:a16="http://schemas.microsoft.com/office/drawing/2014/main" id="{00000000-0008-0000-0200-00005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9" name="Drop Down 605" hidden="1">
              <a:extLst>
                <a:ext uri="{63B3BB69-23CF-44E3-9099-C40C66FF867C}">
                  <a14:compatExt spid="_x0000_s16989"/>
                </a:ext>
                <a:ext uri="{FF2B5EF4-FFF2-40B4-BE49-F238E27FC236}">
                  <a16:creationId xmlns:a16="http://schemas.microsoft.com/office/drawing/2014/main" id="{00000000-0008-0000-0200-00005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0" name="Drop Down 606" hidden="1">
              <a:extLst>
                <a:ext uri="{63B3BB69-23CF-44E3-9099-C40C66FF867C}">
                  <a14:compatExt spid="_x0000_s16990"/>
                </a:ext>
                <a:ext uri="{FF2B5EF4-FFF2-40B4-BE49-F238E27FC236}">
                  <a16:creationId xmlns:a16="http://schemas.microsoft.com/office/drawing/2014/main" id="{00000000-0008-0000-0200-00005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1" name="Drop Down 607" hidden="1">
              <a:extLst>
                <a:ext uri="{63B3BB69-23CF-44E3-9099-C40C66FF867C}">
                  <a14:compatExt spid="_x0000_s16991"/>
                </a:ext>
                <a:ext uri="{FF2B5EF4-FFF2-40B4-BE49-F238E27FC236}">
                  <a16:creationId xmlns:a16="http://schemas.microsoft.com/office/drawing/2014/main" id="{00000000-0008-0000-0200-00005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2" name="Drop Down 608" hidden="1">
              <a:extLst>
                <a:ext uri="{63B3BB69-23CF-44E3-9099-C40C66FF867C}">
                  <a14:compatExt spid="_x0000_s16992"/>
                </a:ext>
                <a:ext uri="{FF2B5EF4-FFF2-40B4-BE49-F238E27FC236}">
                  <a16:creationId xmlns:a16="http://schemas.microsoft.com/office/drawing/2014/main" id="{00000000-0008-0000-0200-00006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3" name="Drop Down 609" hidden="1">
              <a:extLst>
                <a:ext uri="{63B3BB69-23CF-44E3-9099-C40C66FF867C}">
                  <a14:compatExt spid="_x0000_s16993"/>
                </a:ext>
                <a:ext uri="{FF2B5EF4-FFF2-40B4-BE49-F238E27FC236}">
                  <a16:creationId xmlns:a16="http://schemas.microsoft.com/office/drawing/2014/main" id="{00000000-0008-0000-0200-00006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4" name="Drop Down 610" hidden="1">
              <a:extLst>
                <a:ext uri="{63B3BB69-23CF-44E3-9099-C40C66FF867C}">
                  <a14:compatExt spid="_x0000_s16994"/>
                </a:ext>
                <a:ext uri="{FF2B5EF4-FFF2-40B4-BE49-F238E27FC236}">
                  <a16:creationId xmlns:a16="http://schemas.microsoft.com/office/drawing/2014/main" id="{00000000-0008-0000-0200-00006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5" name="Drop Down 611" hidden="1">
              <a:extLst>
                <a:ext uri="{63B3BB69-23CF-44E3-9099-C40C66FF867C}">
                  <a14:compatExt spid="_x0000_s16995"/>
                </a:ext>
                <a:ext uri="{FF2B5EF4-FFF2-40B4-BE49-F238E27FC236}">
                  <a16:creationId xmlns:a16="http://schemas.microsoft.com/office/drawing/2014/main" id="{00000000-0008-0000-0200-00006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6" name="Drop Down 612" hidden="1">
              <a:extLst>
                <a:ext uri="{63B3BB69-23CF-44E3-9099-C40C66FF867C}">
                  <a14:compatExt spid="_x0000_s16996"/>
                </a:ext>
                <a:ext uri="{FF2B5EF4-FFF2-40B4-BE49-F238E27FC236}">
                  <a16:creationId xmlns:a16="http://schemas.microsoft.com/office/drawing/2014/main" id="{00000000-0008-0000-0200-00006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7" name="Drop Down 613" hidden="1">
              <a:extLst>
                <a:ext uri="{63B3BB69-23CF-44E3-9099-C40C66FF867C}">
                  <a14:compatExt spid="_x0000_s16997"/>
                </a:ext>
                <a:ext uri="{FF2B5EF4-FFF2-40B4-BE49-F238E27FC236}">
                  <a16:creationId xmlns:a16="http://schemas.microsoft.com/office/drawing/2014/main" id="{00000000-0008-0000-0200-00006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8" name="Drop Down 614" hidden="1">
              <a:extLst>
                <a:ext uri="{63B3BB69-23CF-44E3-9099-C40C66FF867C}">
                  <a14:compatExt spid="_x0000_s16998"/>
                </a:ext>
                <a:ext uri="{FF2B5EF4-FFF2-40B4-BE49-F238E27FC236}">
                  <a16:creationId xmlns:a16="http://schemas.microsoft.com/office/drawing/2014/main" id="{00000000-0008-0000-0200-00006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9" name="Drop Down 615" hidden="1">
              <a:extLst>
                <a:ext uri="{63B3BB69-23CF-44E3-9099-C40C66FF867C}">
                  <a14:compatExt spid="_x0000_s16999"/>
                </a:ext>
                <a:ext uri="{FF2B5EF4-FFF2-40B4-BE49-F238E27FC236}">
                  <a16:creationId xmlns:a16="http://schemas.microsoft.com/office/drawing/2014/main" id="{00000000-0008-0000-0200-00006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0" name="Drop Down 616" hidden="1">
              <a:extLst>
                <a:ext uri="{63B3BB69-23CF-44E3-9099-C40C66FF867C}">
                  <a14:compatExt spid="_x0000_s17000"/>
                </a:ext>
                <a:ext uri="{FF2B5EF4-FFF2-40B4-BE49-F238E27FC236}">
                  <a16:creationId xmlns:a16="http://schemas.microsoft.com/office/drawing/2014/main" id="{00000000-0008-0000-0200-00006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1" name="Drop Down 617" hidden="1">
              <a:extLst>
                <a:ext uri="{63B3BB69-23CF-44E3-9099-C40C66FF867C}">
                  <a14:compatExt spid="_x0000_s17001"/>
                </a:ext>
                <a:ext uri="{FF2B5EF4-FFF2-40B4-BE49-F238E27FC236}">
                  <a16:creationId xmlns:a16="http://schemas.microsoft.com/office/drawing/2014/main" id="{00000000-0008-0000-0200-00006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2" name="Drop Down 618" hidden="1">
              <a:extLst>
                <a:ext uri="{63B3BB69-23CF-44E3-9099-C40C66FF867C}">
                  <a14:compatExt spid="_x0000_s17002"/>
                </a:ext>
                <a:ext uri="{FF2B5EF4-FFF2-40B4-BE49-F238E27FC236}">
                  <a16:creationId xmlns:a16="http://schemas.microsoft.com/office/drawing/2014/main" id="{00000000-0008-0000-0200-00006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3" name="Drop Down 619" hidden="1">
              <a:extLst>
                <a:ext uri="{63B3BB69-23CF-44E3-9099-C40C66FF867C}">
                  <a14:compatExt spid="_x0000_s17003"/>
                </a:ext>
                <a:ext uri="{FF2B5EF4-FFF2-40B4-BE49-F238E27FC236}">
                  <a16:creationId xmlns:a16="http://schemas.microsoft.com/office/drawing/2014/main" id="{00000000-0008-0000-0200-00006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4" name="Drop Down 620" hidden="1">
              <a:extLst>
                <a:ext uri="{63B3BB69-23CF-44E3-9099-C40C66FF867C}">
                  <a14:compatExt spid="_x0000_s17004"/>
                </a:ext>
                <a:ext uri="{FF2B5EF4-FFF2-40B4-BE49-F238E27FC236}">
                  <a16:creationId xmlns:a16="http://schemas.microsoft.com/office/drawing/2014/main" id="{00000000-0008-0000-0200-00006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5" name="Drop Down 621" hidden="1">
              <a:extLst>
                <a:ext uri="{63B3BB69-23CF-44E3-9099-C40C66FF867C}">
                  <a14:compatExt spid="_x0000_s17005"/>
                </a:ext>
                <a:ext uri="{FF2B5EF4-FFF2-40B4-BE49-F238E27FC236}">
                  <a16:creationId xmlns:a16="http://schemas.microsoft.com/office/drawing/2014/main" id="{00000000-0008-0000-0200-00006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6" name="Drop Down 622" hidden="1">
              <a:extLst>
                <a:ext uri="{63B3BB69-23CF-44E3-9099-C40C66FF867C}">
                  <a14:compatExt spid="_x0000_s17006"/>
                </a:ext>
                <a:ext uri="{FF2B5EF4-FFF2-40B4-BE49-F238E27FC236}">
                  <a16:creationId xmlns:a16="http://schemas.microsoft.com/office/drawing/2014/main" id="{00000000-0008-0000-0200-00006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7" name="Drop Down 623" hidden="1">
              <a:extLst>
                <a:ext uri="{63B3BB69-23CF-44E3-9099-C40C66FF867C}">
                  <a14:compatExt spid="_x0000_s17007"/>
                </a:ext>
                <a:ext uri="{FF2B5EF4-FFF2-40B4-BE49-F238E27FC236}">
                  <a16:creationId xmlns:a16="http://schemas.microsoft.com/office/drawing/2014/main" id="{00000000-0008-0000-0200-00006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8" name="Drop Down 624" hidden="1">
              <a:extLst>
                <a:ext uri="{63B3BB69-23CF-44E3-9099-C40C66FF867C}">
                  <a14:compatExt spid="_x0000_s17008"/>
                </a:ext>
                <a:ext uri="{FF2B5EF4-FFF2-40B4-BE49-F238E27FC236}">
                  <a16:creationId xmlns:a16="http://schemas.microsoft.com/office/drawing/2014/main" id="{00000000-0008-0000-0200-00007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9" name="Drop Down 625" hidden="1">
              <a:extLst>
                <a:ext uri="{63B3BB69-23CF-44E3-9099-C40C66FF867C}">
                  <a14:compatExt spid="_x0000_s17009"/>
                </a:ext>
                <a:ext uri="{FF2B5EF4-FFF2-40B4-BE49-F238E27FC236}">
                  <a16:creationId xmlns:a16="http://schemas.microsoft.com/office/drawing/2014/main" id="{00000000-0008-0000-0200-00007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0" name="Drop Down 626" hidden="1">
              <a:extLst>
                <a:ext uri="{63B3BB69-23CF-44E3-9099-C40C66FF867C}">
                  <a14:compatExt spid="_x0000_s17010"/>
                </a:ext>
                <a:ext uri="{FF2B5EF4-FFF2-40B4-BE49-F238E27FC236}">
                  <a16:creationId xmlns:a16="http://schemas.microsoft.com/office/drawing/2014/main" id="{00000000-0008-0000-0200-00007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1" name="Drop Down 627" hidden="1">
              <a:extLst>
                <a:ext uri="{63B3BB69-23CF-44E3-9099-C40C66FF867C}">
                  <a14:compatExt spid="_x0000_s17011"/>
                </a:ext>
                <a:ext uri="{FF2B5EF4-FFF2-40B4-BE49-F238E27FC236}">
                  <a16:creationId xmlns:a16="http://schemas.microsoft.com/office/drawing/2014/main" id="{00000000-0008-0000-0200-00007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2" name="Drop Down 628" hidden="1">
              <a:extLst>
                <a:ext uri="{63B3BB69-23CF-44E3-9099-C40C66FF867C}">
                  <a14:compatExt spid="_x0000_s17012"/>
                </a:ext>
                <a:ext uri="{FF2B5EF4-FFF2-40B4-BE49-F238E27FC236}">
                  <a16:creationId xmlns:a16="http://schemas.microsoft.com/office/drawing/2014/main" id="{00000000-0008-0000-0200-00007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3" name="Drop Down 629" hidden="1">
              <a:extLst>
                <a:ext uri="{63B3BB69-23CF-44E3-9099-C40C66FF867C}">
                  <a14:compatExt spid="_x0000_s17013"/>
                </a:ext>
                <a:ext uri="{FF2B5EF4-FFF2-40B4-BE49-F238E27FC236}">
                  <a16:creationId xmlns:a16="http://schemas.microsoft.com/office/drawing/2014/main" id="{00000000-0008-0000-0200-00007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4" name="Drop Down 630" hidden="1">
              <a:extLst>
                <a:ext uri="{63B3BB69-23CF-44E3-9099-C40C66FF867C}">
                  <a14:compatExt spid="_x0000_s17014"/>
                </a:ext>
                <a:ext uri="{FF2B5EF4-FFF2-40B4-BE49-F238E27FC236}">
                  <a16:creationId xmlns:a16="http://schemas.microsoft.com/office/drawing/2014/main" id="{00000000-0008-0000-0200-00007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5" name="Drop Down 631" hidden="1">
              <a:extLst>
                <a:ext uri="{63B3BB69-23CF-44E3-9099-C40C66FF867C}">
                  <a14:compatExt spid="_x0000_s17015"/>
                </a:ext>
                <a:ext uri="{FF2B5EF4-FFF2-40B4-BE49-F238E27FC236}">
                  <a16:creationId xmlns:a16="http://schemas.microsoft.com/office/drawing/2014/main" id="{00000000-0008-0000-0200-00007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6" name="Drop Down 632" hidden="1">
              <a:extLst>
                <a:ext uri="{63B3BB69-23CF-44E3-9099-C40C66FF867C}">
                  <a14:compatExt spid="_x0000_s17016"/>
                </a:ext>
                <a:ext uri="{FF2B5EF4-FFF2-40B4-BE49-F238E27FC236}">
                  <a16:creationId xmlns:a16="http://schemas.microsoft.com/office/drawing/2014/main" id="{00000000-0008-0000-0200-00007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7" name="Drop Down 633" hidden="1">
              <a:extLst>
                <a:ext uri="{63B3BB69-23CF-44E3-9099-C40C66FF867C}">
                  <a14:compatExt spid="_x0000_s17017"/>
                </a:ext>
                <a:ext uri="{FF2B5EF4-FFF2-40B4-BE49-F238E27FC236}">
                  <a16:creationId xmlns:a16="http://schemas.microsoft.com/office/drawing/2014/main" id="{00000000-0008-0000-0200-00007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8" name="Drop Down 634" hidden="1">
              <a:extLst>
                <a:ext uri="{63B3BB69-23CF-44E3-9099-C40C66FF867C}">
                  <a14:compatExt spid="_x0000_s17018"/>
                </a:ext>
                <a:ext uri="{FF2B5EF4-FFF2-40B4-BE49-F238E27FC236}">
                  <a16:creationId xmlns:a16="http://schemas.microsoft.com/office/drawing/2014/main" id="{00000000-0008-0000-0200-00007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9" name="Drop Down 635" hidden="1">
              <a:extLst>
                <a:ext uri="{63B3BB69-23CF-44E3-9099-C40C66FF867C}">
                  <a14:compatExt spid="_x0000_s17019"/>
                </a:ext>
                <a:ext uri="{FF2B5EF4-FFF2-40B4-BE49-F238E27FC236}">
                  <a16:creationId xmlns:a16="http://schemas.microsoft.com/office/drawing/2014/main" id="{00000000-0008-0000-0200-00007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0" name="Drop Down 636" hidden="1">
              <a:extLst>
                <a:ext uri="{63B3BB69-23CF-44E3-9099-C40C66FF867C}">
                  <a14:compatExt spid="_x0000_s17020"/>
                </a:ext>
                <a:ext uri="{FF2B5EF4-FFF2-40B4-BE49-F238E27FC236}">
                  <a16:creationId xmlns:a16="http://schemas.microsoft.com/office/drawing/2014/main" id="{00000000-0008-0000-0200-00007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1" name="Drop Down 637" hidden="1">
              <a:extLst>
                <a:ext uri="{63B3BB69-23CF-44E3-9099-C40C66FF867C}">
                  <a14:compatExt spid="_x0000_s17021"/>
                </a:ext>
                <a:ext uri="{FF2B5EF4-FFF2-40B4-BE49-F238E27FC236}">
                  <a16:creationId xmlns:a16="http://schemas.microsoft.com/office/drawing/2014/main" id="{00000000-0008-0000-0200-00007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2" name="Drop Down 638" hidden="1">
              <a:extLst>
                <a:ext uri="{63B3BB69-23CF-44E3-9099-C40C66FF867C}">
                  <a14:compatExt spid="_x0000_s17022"/>
                </a:ext>
                <a:ext uri="{FF2B5EF4-FFF2-40B4-BE49-F238E27FC236}">
                  <a16:creationId xmlns:a16="http://schemas.microsoft.com/office/drawing/2014/main" id="{00000000-0008-0000-0200-00007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3" name="Drop Down 639" hidden="1">
              <a:extLst>
                <a:ext uri="{63B3BB69-23CF-44E3-9099-C40C66FF867C}">
                  <a14:compatExt spid="_x0000_s17023"/>
                </a:ext>
                <a:ext uri="{FF2B5EF4-FFF2-40B4-BE49-F238E27FC236}">
                  <a16:creationId xmlns:a16="http://schemas.microsoft.com/office/drawing/2014/main" id="{00000000-0008-0000-0200-00007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4" name="Drop Down 640" hidden="1">
              <a:extLst>
                <a:ext uri="{63B3BB69-23CF-44E3-9099-C40C66FF867C}">
                  <a14:compatExt spid="_x0000_s17024"/>
                </a:ext>
                <a:ext uri="{FF2B5EF4-FFF2-40B4-BE49-F238E27FC236}">
                  <a16:creationId xmlns:a16="http://schemas.microsoft.com/office/drawing/2014/main" id="{00000000-0008-0000-0200-00008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5" name="Drop Down 641" hidden="1">
              <a:extLst>
                <a:ext uri="{63B3BB69-23CF-44E3-9099-C40C66FF867C}">
                  <a14:compatExt spid="_x0000_s17025"/>
                </a:ext>
                <a:ext uri="{FF2B5EF4-FFF2-40B4-BE49-F238E27FC236}">
                  <a16:creationId xmlns:a16="http://schemas.microsoft.com/office/drawing/2014/main" id="{00000000-0008-0000-0200-00008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6" name="Drop Down 642" hidden="1">
              <a:extLst>
                <a:ext uri="{63B3BB69-23CF-44E3-9099-C40C66FF867C}">
                  <a14:compatExt spid="_x0000_s17026"/>
                </a:ext>
                <a:ext uri="{FF2B5EF4-FFF2-40B4-BE49-F238E27FC236}">
                  <a16:creationId xmlns:a16="http://schemas.microsoft.com/office/drawing/2014/main" id="{00000000-0008-0000-0200-00008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7" name="Drop Down 643" hidden="1">
              <a:extLst>
                <a:ext uri="{63B3BB69-23CF-44E3-9099-C40C66FF867C}">
                  <a14:compatExt spid="_x0000_s17027"/>
                </a:ext>
                <a:ext uri="{FF2B5EF4-FFF2-40B4-BE49-F238E27FC236}">
                  <a16:creationId xmlns:a16="http://schemas.microsoft.com/office/drawing/2014/main" id="{00000000-0008-0000-0200-00008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8" name="Drop Down 644" hidden="1">
              <a:extLst>
                <a:ext uri="{63B3BB69-23CF-44E3-9099-C40C66FF867C}">
                  <a14:compatExt spid="_x0000_s17028"/>
                </a:ext>
                <a:ext uri="{FF2B5EF4-FFF2-40B4-BE49-F238E27FC236}">
                  <a16:creationId xmlns:a16="http://schemas.microsoft.com/office/drawing/2014/main" id="{00000000-0008-0000-0200-00008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9" name="Drop Down 645" hidden="1">
              <a:extLst>
                <a:ext uri="{63B3BB69-23CF-44E3-9099-C40C66FF867C}">
                  <a14:compatExt spid="_x0000_s17029"/>
                </a:ext>
                <a:ext uri="{FF2B5EF4-FFF2-40B4-BE49-F238E27FC236}">
                  <a16:creationId xmlns:a16="http://schemas.microsoft.com/office/drawing/2014/main" id="{00000000-0008-0000-0200-00008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0" name="Drop Down 646" hidden="1">
              <a:extLst>
                <a:ext uri="{63B3BB69-23CF-44E3-9099-C40C66FF867C}">
                  <a14:compatExt spid="_x0000_s17030"/>
                </a:ext>
                <a:ext uri="{FF2B5EF4-FFF2-40B4-BE49-F238E27FC236}">
                  <a16:creationId xmlns:a16="http://schemas.microsoft.com/office/drawing/2014/main" id="{00000000-0008-0000-0200-00008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1" name="Drop Down 647" hidden="1">
              <a:extLst>
                <a:ext uri="{63B3BB69-23CF-44E3-9099-C40C66FF867C}">
                  <a14:compatExt spid="_x0000_s17031"/>
                </a:ext>
                <a:ext uri="{FF2B5EF4-FFF2-40B4-BE49-F238E27FC236}">
                  <a16:creationId xmlns:a16="http://schemas.microsoft.com/office/drawing/2014/main" id="{00000000-0008-0000-0200-00008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2" name="Drop Down 648" hidden="1">
              <a:extLst>
                <a:ext uri="{63B3BB69-23CF-44E3-9099-C40C66FF867C}">
                  <a14:compatExt spid="_x0000_s17032"/>
                </a:ext>
                <a:ext uri="{FF2B5EF4-FFF2-40B4-BE49-F238E27FC236}">
                  <a16:creationId xmlns:a16="http://schemas.microsoft.com/office/drawing/2014/main" id="{00000000-0008-0000-0200-00008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3" name="Drop Down 649" hidden="1">
              <a:extLst>
                <a:ext uri="{63B3BB69-23CF-44E3-9099-C40C66FF867C}">
                  <a14:compatExt spid="_x0000_s17033"/>
                </a:ext>
                <a:ext uri="{FF2B5EF4-FFF2-40B4-BE49-F238E27FC236}">
                  <a16:creationId xmlns:a16="http://schemas.microsoft.com/office/drawing/2014/main" id="{00000000-0008-0000-0200-00008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4" name="Drop Down 650" hidden="1">
              <a:extLst>
                <a:ext uri="{63B3BB69-23CF-44E3-9099-C40C66FF867C}">
                  <a14:compatExt spid="_x0000_s17034"/>
                </a:ext>
                <a:ext uri="{FF2B5EF4-FFF2-40B4-BE49-F238E27FC236}">
                  <a16:creationId xmlns:a16="http://schemas.microsoft.com/office/drawing/2014/main" id="{00000000-0008-0000-0200-00008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5" name="Drop Down 651" hidden="1">
              <a:extLst>
                <a:ext uri="{63B3BB69-23CF-44E3-9099-C40C66FF867C}">
                  <a14:compatExt spid="_x0000_s17035"/>
                </a:ext>
                <a:ext uri="{FF2B5EF4-FFF2-40B4-BE49-F238E27FC236}">
                  <a16:creationId xmlns:a16="http://schemas.microsoft.com/office/drawing/2014/main" id="{00000000-0008-0000-0200-00008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6" name="Drop Down 652" hidden="1">
              <a:extLst>
                <a:ext uri="{63B3BB69-23CF-44E3-9099-C40C66FF867C}">
                  <a14:compatExt spid="_x0000_s17036"/>
                </a:ext>
                <a:ext uri="{FF2B5EF4-FFF2-40B4-BE49-F238E27FC236}">
                  <a16:creationId xmlns:a16="http://schemas.microsoft.com/office/drawing/2014/main" id="{00000000-0008-0000-0200-00008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7" name="Drop Down 653" hidden="1">
              <a:extLst>
                <a:ext uri="{63B3BB69-23CF-44E3-9099-C40C66FF867C}">
                  <a14:compatExt spid="_x0000_s17037"/>
                </a:ext>
                <a:ext uri="{FF2B5EF4-FFF2-40B4-BE49-F238E27FC236}">
                  <a16:creationId xmlns:a16="http://schemas.microsoft.com/office/drawing/2014/main" id="{00000000-0008-0000-0200-00008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8" name="Drop Down 654" hidden="1">
              <a:extLst>
                <a:ext uri="{63B3BB69-23CF-44E3-9099-C40C66FF867C}">
                  <a14:compatExt spid="_x0000_s17038"/>
                </a:ext>
                <a:ext uri="{FF2B5EF4-FFF2-40B4-BE49-F238E27FC236}">
                  <a16:creationId xmlns:a16="http://schemas.microsoft.com/office/drawing/2014/main" id="{00000000-0008-0000-0200-00008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9" name="Drop Down 655" hidden="1">
              <a:extLst>
                <a:ext uri="{63B3BB69-23CF-44E3-9099-C40C66FF867C}">
                  <a14:compatExt spid="_x0000_s17039"/>
                </a:ext>
                <a:ext uri="{FF2B5EF4-FFF2-40B4-BE49-F238E27FC236}">
                  <a16:creationId xmlns:a16="http://schemas.microsoft.com/office/drawing/2014/main" id="{00000000-0008-0000-0200-00008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0" name="Drop Down 656" hidden="1">
              <a:extLst>
                <a:ext uri="{63B3BB69-23CF-44E3-9099-C40C66FF867C}">
                  <a14:compatExt spid="_x0000_s17040"/>
                </a:ext>
                <a:ext uri="{FF2B5EF4-FFF2-40B4-BE49-F238E27FC236}">
                  <a16:creationId xmlns:a16="http://schemas.microsoft.com/office/drawing/2014/main" id="{00000000-0008-0000-0200-00009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1" name="Drop Down 657" hidden="1">
              <a:extLst>
                <a:ext uri="{63B3BB69-23CF-44E3-9099-C40C66FF867C}">
                  <a14:compatExt spid="_x0000_s17041"/>
                </a:ext>
                <a:ext uri="{FF2B5EF4-FFF2-40B4-BE49-F238E27FC236}">
                  <a16:creationId xmlns:a16="http://schemas.microsoft.com/office/drawing/2014/main" id="{00000000-0008-0000-0200-00009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2" name="Drop Down 658" hidden="1">
              <a:extLst>
                <a:ext uri="{63B3BB69-23CF-44E3-9099-C40C66FF867C}">
                  <a14:compatExt spid="_x0000_s17042"/>
                </a:ext>
                <a:ext uri="{FF2B5EF4-FFF2-40B4-BE49-F238E27FC236}">
                  <a16:creationId xmlns:a16="http://schemas.microsoft.com/office/drawing/2014/main" id="{00000000-0008-0000-0200-00009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3" name="Drop Down 659" hidden="1">
              <a:extLst>
                <a:ext uri="{63B3BB69-23CF-44E3-9099-C40C66FF867C}">
                  <a14:compatExt spid="_x0000_s17043"/>
                </a:ext>
                <a:ext uri="{FF2B5EF4-FFF2-40B4-BE49-F238E27FC236}">
                  <a16:creationId xmlns:a16="http://schemas.microsoft.com/office/drawing/2014/main" id="{00000000-0008-0000-0200-00009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4" name="Drop Down 660" hidden="1">
              <a:extLst>
                <a:ext uri="{63B3BB69-23CF-44E3-9099-C40C66FF867C}">
                  <a14:compatExt spid="_x0000_s17044"/>
                </a:ext>
                <a:ext uri="{FF2B5EF4-FFF2-40B4-BE49-F238E27FC236}">
                  <a16:creationId xmlns:a16="http://schemas.microsoft.com/office/drawing/2014/main" id="{00000000-0008-0000-0200-00009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5" name="Drop Down 661" hidden="1">
              <a:extLst>
                <a:ext uri="{63B3BB69-23CF-44E3-9099-C40C66FF867C}">
                  <a14:compatExt spid="_x0000_s17045"/>
                </a:ext>
                <a:ext uri="{FF2B5EF4-FFF2-40B4-BE49-F238E27FC236}">
                  <a16:creationId xmlns:a16="http://schemas.microsoft.com/office/drawing/2014/main" id="{00000000-0008-0000-0200-00009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6" name="Drop Down 662" hidden="1">
              <a:extLst>
                <a:ext uri="{63B3BB69-23CF-44E3-9099-C40C66FF867C}">
                  <a14:compatExt spid="_x0000_s17046"/>
                </a:ext>
                <a:ext uri="{FF2B5EF4-FFF2-40B4-BE49-F238E27FC236}">
                  <a16:creationId xmlns:a16="http://schemas.microsoft.com/office/drawing/2014/main" id="{00000000-0008-0000-0200-00009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7" name="Drop Down 663" hidden="1">
              <a:extLst>
                <a:ext uri="{63B3BB69-23CF-44E3-9099-C40C66FF867C}">
                  <a14:compatExt spid="_x0000_s17047"/>
                </a:ext>
                <a:ext uri="{FF2B5EF4-FFF2-40B4-BE49-F238E27FC236}">
                  <a16:creationId xmlns:a16="http://schemas.microsoft.com/office/drawing/2014/main" id="{00000000-0008-0000-0200-00009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8" name="Drop Down 664" hidden="1">
              <a:extLst>
                <a:ext uri="{63B3BB69-23CF-44E3-9099-C40C66FF867C}">
                  <a14:compatExt spid="_x0000_s17048"/>
                </a:ext>
                <a:ext uri="{FF2B5EF4-FFF2-40B4-BE49-F238E27FC236}">
                  <a16:creationId xmlns:a16="http://schemas.microsoft.com/office/drawing/2014/main" id="{00000000-0008-0000-0200-00009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9" name="Drop Down 665" hidden="1">
              <a:extLst>
                <a:ext uri="{63B3BB69-23CF-44E3-9099-C40C66FF867C}">
                  <a14:compatExt spid="_x0000_s17049"/>
                </a:ext>
                <a:ext uri="{FF2B5EF4-FFF2-40B4-BE49-F238E27FC236}">
                  <a16:creationId xmlns:a16="http://schemas.microsoft.com/office/drawing/2014/main" id="{00000000-0008-0000-0200-00009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0" name="Drop Down 666" hidden="1">
              <a:extLst>
                <a:ext uri="{63B3BB69-23CF-44E3-9099-C40C66FF867C}">
                  <a14:compatExt spid="_x0000_s17050"/>
                </a:ext>
                <a:ext uri="{FF2B5EF4-FFF2-40B4-BE49-F238E27FC236}">
                  <a16:creationId xmlns:a16="http://schemas.microsoft.com/office/drawing/2014/main" id="{00000000-0008-0000-0200-00009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1" name="Drop Down 667" hidden="1">
              <a:extLst>
                <a:ext uri="{63B3BB69-23CF-44E3-9099-C40C66FF867C}">
                  <a14:compatExt spid="_x0000_s17051"/>
                </a:ext>
                <a:ext uri="{FF2B5EF4-FFF2-40B4-BE49-F238E27FC236}">
                  <a16:creationId xmlns:a16="http://schemas.microsoft.com/office/drawing/2014/main" id="{00000000-0008-0000-0200-00009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2" name="Drop Down 668" hidden="1">
              <a:extLst>
                <a:ext uri="{63B3BB69-23CF-44E3-9099-C40C66FF867C}">
                  <a14:compatExt spid="_x0000_s17052"/>
                </a:ext>
                <a:ext uri="{FF2B5EF4-FFF2-40B4-BE49-F238E27FC236}">
                  <a16:creationId xmlns:a16="http://schemas.microsoft.com/office/drawing/2014/main" id="{00000000-0008-0000-0200-00009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3" name="Drop Down 669" hidden="1">
              <a:extLst>
                <a:ext uri="{63B3BB69-23CF-44E3-9099-C40C66FF867C}">
                  <a14:compatExt spid="_x0000_s17053"/>
                </a:ext>
                <a:ext uri="{FF2B5EF4-FFF2-40B4-BE49-F238E27FC236}">
                  <a16:creationId xmlns:a16="http://schemas.microsoft.com/office/drawing/2014/main" id="{00000000-0008-0000-0200-00009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4" name="Drop Down 670" hidden="1">
              <a:extLst>
                <a:ext uri="{63B3BB69-23CF-44E3-9099-C40C66FF867C}">
                  <a14:compatExt spid="_x0000_s17054"/>
                </a:ext>
                <a:ext uri="{FF2B5EF4-FFF2-40B4-BE49-F238E27FC236}">
                  <a16:creationId xmlns:a16="http://schemas.microsoft.com/office/drawing/2014/main" id="{00000000-0008-0000-0200-00009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5" name="Drop Down 671" hidden="1">
              <a:extLst>
                <a:ext uri="{63B3BB69-23CF-44E3-9099-C40C66FF867C}">
                  <a14:compatExt spid="_x0000_s17055"/>
                </a:ext>
                <a:ext uri="{FF2B5EF4-FFF2-40B4-BE49-F238E27FC236}">
                  <a16:creationId xmlns:a16="http://schemas.microsoft.com/office/drawing/2014/main" id="{00000000-0008-0000-0200-00009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6" name="Drop Down 672" hidden="1">
              <a:extLst>
                <a:ext uri="{63B3BB69-23CF-44E3-9099-C40C66FF867C}">
                  <a14:compatExt spid="_x0000_s17056"/>
                </a:ext>
                <a:ext uri="{FF2B5EF4-FFF2-40B4-BE49-F238E27FC236}">
                  <a16:creationId xmlns:a16="http://schemas.microsoft.com/office/drawing/2014/main" id="{00000000-0008-0000-0200-0000A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7" name="Drop Down 673" hidden="1">
              <a:extLst>
                <a:ext uri="{63B3BB69-23CF-44E3-9099-C40C66FF867C}">
                  <a14:compatExt spid="_x0000_s17057"/>
                </a:ext>
                <a:ext uri="{FF2B5EF4-FFF2-40B4-BE49-F238E27FC236}">
                  <a16:creationId xmlns:a16="http://schemas.microsoft.com/office/drawing/2014/main" id="{00000000-0008-0000-0200-0000A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8" name="Drop Down 674" hidden="1">
              <a:extLst>
                <a:ext uri="{63B3BB69-23CF-44E3-9099-C40C66FF867C}">
                  <a14:compatExt spid="_x0000_s17058"/>
                </a:ext>
                <a:ext uri="{FF2B5EF4-FFF2-40B4-BE49-F238E27FC236}">
                  <a16:creationId xmlns:a16="http://schemas.microsoft.com/office/drawing/2014/main" id="{00000000-0008-0000-0200-0000A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9" name="Drop Down 675" hidden="1">
              <a:extLst>
                <a:ext uri="{63B3BB69-23CF-44E3-9099-C40C66FF867C}">
                  <a14:compatExt spid="_x0000_s17059"/>
                </a:ext>
                <a:ext uri="{FF2B5EF4-FFF2-40B4-BE49-F238E27FC236}">
                  <a16:creationId xmlns:a16="http://schemas.microsoft.com/office/drawing/2014/main" id="{00000000-0008-0000-0200-0000A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0" name="Drop Down 676" hidden="1">
              <a:extLst>
                <a:ext uri="{63B3BB69-23CF-44E3-9099-C40C66FF867C}">
                  <a14:compatExt spid="_x0000_s17060"/>
                </a:ext>
                <a:ext uri="{FF2B5EF4-FFF2-40B4-BE49-F238E27FC236}">
                  <a16:creationId xmlns:a16="http://schemas.microsoft.com/office/drawing/2014/main" id="{00000000-0008-0000-0200-0000A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1" name="Drop Down 677" hidden="1">
              <a:extLst>
                <a:ext uri="{63B3BB69-23CF-44E3-9099-C40C66FF867C}">
                  <a14:compatExt spid="_x0000_s17061"/>
                </a:ext>
                <a:ext uri="{FF2B5EF4-FFF2-40B4-BE49-F238E27FC236}">
                  <a16:creationId xmlns:a16="http://schemas.microsoft.com/office/drawing/2014/main" id="{00000000-0008-0000-0200-0000A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2" name="Drop Down 678" hidden="1">
              <a:extLst>
                <a:ext uri="{63B3BB69-23CF-44E3-9099-C40C66FF867C}">
                  <a14:compatExt spid="_x0000_s17062"/>
                </a:ext>
                <a:ext uri="{FF2B5EF4-FFF2-40B4-BE49-F238E27FC236}">
                  <a16:creationId xmlns:a16="http://schemas.microsoft.com/office/drawing/2014/main" id="{00000000-0008-0000-0200-0000A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3" name="Drop Down 679" hidden="1">
              <a:extLst>
                <a:ext uri="{63B3BB69-23CF-44E3-9099-C40C66FF867C}">
                  <a14:compatExt spid="_x0000_s17063"/>
                </a:ext>
                <a:ext uri="{FF2B5EF4-FFF2-40B4-BE49-F238E27FC236}">
                  <a16:creationId xmlns:a16="http://schemas.microsoft.com/office/drawing/2014/main" id="{00000000-0008-0000-0200-0000A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4" name="Drop Down 680" hidden="1">
              <a:extLst>
                <a:ext uri="{63B3BB69-23CF-44E3-9099-C40C66FF867C}">
                  <a14:compatExt spid="_x0000_s17064"/>
                </a:ext>
                <a:ext uri="{FF2B5EF4-FFF2-40B4-BE49-F238E27FC236}">
                  <a16:creationId xmlns:a16="http://schemas.microsoft.com/office/drawing/2014/main" id="{00000000-0008-0000-0200-0000A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5" name="Drop Down 681" hidden="1">
              <a:extLst>
                <a:ext uri="{63B3BB69-23CF-44E3-9099-C40C66FF867C}">
                  <a14:compatExt spid="_x0000_s17065"/>
                </a:ext>
                <a:ext uri="{FF2B5EF4-FFF2-40B4-BE49-F238E27FC236}">
                  <a16:creationId xmlns:a16="http://schemas.microsoft.com/office/drawing/2014/main" id="{00000000-0008-0000-0200-0000A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6" name="Drop Down 682" hidden="1">
              <a:extLst>
                <a:ext uri="{63B3BB69-23CF-44E3-9099-C40C66FF867C}">
                  <a14:compatExt spid="_x0000_s17066"/>
                </a:ext>
                <a:ext uri="{FF2B5EF4-FFF2-40B4-BE49-F238E27FC236}">
                  <a16:creationId xmlns:a16="http://schemas.microsoft.com/office/drawing/2014/main" id="{00000000-0008-0000-0200-0000A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7" name="Drop Down 683" hidden="1">
              <a:extLst>
                <a:ext uri="{63B3BB69-23CF-44E3-9099-C40C66FF867C}">
                  <a14:compatExt spid="_x0000_s17067"/>
                </a:ext>
                <a:ext uri="{FF2B5EF4-FFF2-40B4-BE49-F238E27FC236}">
                  <a16:creationId xmlns:a16="http://schemas.microsoft.com/office/drawing/2014/main" id="{00000000-0008-0000-0200-0000A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8" name="Drop Down 684" hidden="1">
              <a:extLst>
                <a:ext uri="{63B3BB69-23CF-44E3-9099-C40C66FF867C}">
                  <a14:compatExt spid="_x0000_s17068"/>
                </a:ext>
                <a:ext uri="{FF2B5EF4-FFF2-40B4-BE49-F238E27FC236}">
                  <a16:creationId xmlns:a16="http://schemas.microsoft.com/office/drawing/2014/main" id="{00000000-0008-0000-0200-0000A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9" name="Drop Down 685" hidden="1">
              <a:extLst>
                <a:ext uri="{63B3BB69-23CF-44E3-9099-C40C66FF867C}">
                  <a14:compatExt spid="_x0000_s17069"/>
                </a:ext>
                <a:ext uri="{FF2B5EF4-FFF2-40B4-BE49-F238E27FC236}">
                  <a16:creationId xmlns:a16="http://schemas.microsoft.com/office/drawing/2014/main" id="{00000000-0008-0000-0200-0000A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0" name="Drop Down 686" hidden="1">
              <a:extLst>
                <a:ext uri="{63B3BB69-23CF-44E3-9099-C40C66FF867C}">
                  <a14:compatExt spid="_x0000_s17070"/>
                </a:ext>
                <a:ext uri="{FF2B5EF4-FFF2-40B4-BE49-F238E27FC236}">
                  <a16:creationId xmlns:a16="http://schemas.microsoft.com/office/drawing/2014/main" id="{00000000-0008-0000-0200-0000A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1" name="Drop Down 687" hidden="1">
              <a:extLst>
                <a:ext uri="{63B3BB69-23CF-44E3-9099-C40C66FF867C}">
                  <a14:compatExt spid="_x0000_s17071"/>
                </a:ext>
                <a:ext uri="{FF2B5EF4-FFF2-40B4-BE49-F238E27FC236}">
                  <a16:creationId xmlns:a16="http://schemas.microsoft.com/office/drawing/2014/main" id="{00000000-0008-0000-0200-0000A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2" name="Drop Down 688" hidden="1">
              <a:extLst>
                <a:ext uri="{63B3BB69-23CF-44E3-9099-C40C66FF867C}">
                  <a14:compatExt spid="_x0000_s17072"/>
                </a:ext>
                <a:ext uri="{FF2B5EF4-FFF2-40B4-BE49-F238E27FC236}">
                  <a16:creationId xmlns:a16="http://schemas.microsoft.com/office/drawing/2014/main" id="{00000000-0008-0000-0200-0000B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3" name="Drop Down 689" hidden="1">
              <a:extLst>
                <a:ext uri="{63B3BB69-23CF-44E3-9099-C40C66FF867C}">
                  <a14:compatExt spid="_x0000_s17073"/>
                </a:ext>
                <a:ext uri="{FF2B5EF4-FFF2-40B4-BE49-F238E27FC236}">
                  <a16:creationId xmlns:a16="http://schemas.microsoft.com/office/drawing/2014/main" id="{00000000-0008-0000-0200-0000B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4" name="Drop Down 690" hidden="1">
              <a:extLst>
                <a:ext uri="{63B3BB69-23CF-44E3-9099-C40C66FF867C}">
                  <a14:compatExt spid="_x0000_s17074"/>
                </a:ext>
                <a:ext uri="{FF2B5EF4-FFF2-40B4-BE49-F238E27FC236}">
                  <a16:creationId xmlns:a16="http://schemas.microsoft.com/office/drawing/2014/main" id="{00000000-0008-0000-0200-0000B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5" name="Drop Down 691" hidden="1">
              <a:extLst>
                <a:ext uri="{63B3BB69-23CF-44E3-9099-C40C66FF867C}">
                  <a14:compatExt spid="_x0000_s17075"/>
                </a:ext>
                <a:ext uri="{FF2B5EF4-FFF2-40B4-BE49-F238E27FC236}">
                  <a16:creationId xmlns:a16="http://schemas.microsoft.com/office/drawing/2014/main" id="{00000000-0008-0000-0200-0000B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6" name="Drop Down 692" hidden="1">
              <a:extLst>
                <a:ext uri="{63B3BB69-23CF-44E3-9099-C40C66FF867C}">
                  <a14:compatExt spid="_x0000_s17076"/>
                </a:ext>
                <a:ext uri="{FF2B5EF4-FFF2-40B4-BE49-F238E27FC236}">
                  <a16:creationId xmlns:a16="http://schemas.microsoft.com/office/drawing/2014/main" id="{00000000-0008-0000-0200-0000B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7" name="Drop Down 693" hidden="1">
              <a:extLst>
                <a:ext uri="{63B3BB69-23CF-44E3-9099-C40C66FF867C}">
                  <a14:compatExt spid="_x0000_s17077"/>
                </a:ext>
                <a:ext uri="{FF2B5EF4-FFF2-40B4-BE49-F238E27FC236}">
                  <a16:creationId xmlns:a16="http://schemas.microsoft.com/office/drawing/2014/main" id="{00000000-0008-0000-0200-0000B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8" name="Drop Down 694" hidden="1">
              <a:extLst>
                <a:ext uri="{63B3BB69-23CF-44E3-9099-C40C66FF867C}">
                  <a14:compatExt spid="_x0000_s17078"/>
                </a:ext>
                <a:ext uri="{FF2B5EF4-FFF2-40B4-BE49-F238E27FC236}">
                  <a16:creationId xmlns:a16="http://schemas.microsoft.com/office/drawing/2014/main" id="{00000000-0008-0000-0200-0000B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9" name="Drop Down 695" hidden="1">
              <a:extLst>
                <a:ext uri="{63B3BB69-23CF-44E3-9099-C40C66FF867C}">
                  <a14:compatExt spid="_x0000_s17079"/>
                </a:ext>
                <a:ext uri="{FF2B5EF4-FFF2-40B4-BE49-F238E27FC236}">
                  <a16:creationId xmlns:a16="http://schemas.microsoft.com/office/drawing/2014/main" id="{00000000-0008-0000-0200-0000B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0" name="Drop Down 696" hidden="1">
              <a:extLst>
                <a:ext uri="{63B3BB69-23CF-44E3-9099-C40C66FF867C}">
                  <a14:compatExt spid="_x0000_s17080"/>
                </a:ext>
                <a:ext uri="{FF2B5EF4-FFF2-40B4-BE49-F238E27FC236}">
                  <a16:creationId xmlns:a16="http://schemas.microsoft.com/office/drawing/2014/main" id="{00000000-0008-0000-0200-0000B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1" name="Drop Down 697" hidden="1">
              <a:extLst>
                <a:ext uri="{63B3BB69-23CF-44E3-9099-C40C66FF867C}">
                  <a14:compatExt spid="_x0000_s17081"/>
                </a:ext>
                <a:ext uri="{FF2B5EF4-FFF2-40B4-BE49-F238E27FC236}">
                  <a16:creationId xmlns:a16="http://schemas.microsoft.com/office/drawing/2014/main" id="{00000000-0008-0000-0200-0000B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161925</xdr:rowOff>
        </xdr:from>
        <xdr:to>
          <xdr:col>2</xdr:col>
          <xdr:colOff>542925</xdr:colOff>
          <xdr:row>16</xdr:row>
          <xdr:rowOff>9525</xdr:rowOff>
        </xdr:to>
        <xdr:sp macro="" textlink="">
          <xdr:nvSpPr>
            <xdr:cNvPr id="17082" name="Drop Down 698" hidden="1">
              <a:extLst>
                <a:ext uri="{63B3BB69-23CF-44E3-9099-C40C66FF867C}">
                  <a14:compatExt spid="_x0000_s17082"/>
                </a:ext>
                <a:ext uri="{FF2B5EF4-FFF2-40B4-BE49-F238E27FC236}">
                  <a16:creationId xmlns:a16="http://schemas.microsoft.com/office/drawing/2014/main" id="{00000000-0008-0000-0200-0000B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083" name="Drop Down 699" hidden="1">
              <a:extLst>
                <a:ext uri="{63B3BB69-23CF-44E3-9099-C40C66FF867C}">
                  <a14:compatExt spid="_x0000_s17083"/>
                </a:ext>
                <a:ext uri="{FF2B5EF4-FFF2-40B4-BE49-F238E27FC236}">
                  <a16:creationId xmlns:a16="http://schemas.microsoft.com/office/drawing/2014/main" id="{00000000-0008-0000-0200-0000B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084" name="Drop Down 700" hidden="1">
              <a:extLst>
                <a:ext uri="{63B3BB69-23CF-44E3-9099-C40C66FF867C}">
                  <a14:compatExt spid="_x0000_s17084"/>
                </a:ext>
                <a:ext uri="{FF2B5EF4-FFF2-40B4-BE49-F238E27FC236}">
                  <a16:creationId xmlns:a16="http://schemas.microsoft.com/office/drawing/2014/main" id="{00000000-0008-0000-0200-0000B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085" name="Drop Down 701" hidden="1">
              <a:extLst>
                <a:ext uri="{63B3BB69-23CF-44E3-9099-C40C66FF867C}">
                  <a14:compatExt spid="_x0000_s17085"/>
                </a:ext>
                <a:ext uri="{FF2B5EF4-FFF2-40B4-BE49-F238E27FC236}">
                  <a16:creationId xmlns:a16="http://schemas.microsoft.com/office/drawing/2014/main" id="{00000000-0008-0000-0200-0000B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161925</xdr:rowOff>
        </xdr:from>
        <xdr:to>
          <xdr:col>3</xdr:col>
          <xdr:colOff>0</xdr:colOff>
          <xdr:row>31</xdr:row>
          <xdr:rowOff>0</xdr:rowOff>
        </xdr:to>
        <xdr:sp macro="" textlink="">
          <xdr:nvSpPr>
            <xdr:cNvPr id="17086" name="Drop Down 702" hidden="1">
              <a:extLst>
                <a:ext uri="{63B3BB69-23CF-44E3-9099-C40C66FF867C}">
                  <a14:compatExt spid="_x0000_s17086"/>
                </a:ext>
                <a:ext uri="{FF2B5EF4-FFF2-40B4-BE49-F238E27FC236}">
                  <a16:creationId xmlns:a16="http://schemas.microsoft.com/office/drawing/2014/main" id="{00000000-0008-0000-0200-0000B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087" name="Drop Down 703" hidden="1">
              <a:extLst>
                <a:ext uri="{63B3BB69-23CF-44E3-9099-C40C66FF867C}">
                  <a14:compatExt spid="_x0000_s17087"/>
                </a:ext>
                <a:ext uri="{FF2B5EF4-FFF2-40B4-BE49-F238E27FC236}">
                  <a16:creationId xmlns:a16="http://schemas.microsoft.com/office/drawing/2014/main" id="{00000000-0008-0000-0200-0000B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8" name="Drop Down 704" hidden="1">
              <a:extLst>
                <a:ext uri="{63B3BB69-23CF-44E3-9099-C40C66FF867C}">
                  <a14:compatExt spid="_x0000_s17088"/>
                </a:ext>
                <a:ext uri="{FF2B5EF4-FFF2-40B4-BE49-F238E27FC236}">
                  <a16:creationId xmlns:a16="http://schemas.microsoft.com/office/drawing/2014/main" id="{00000000-0008-0000-0200-0000C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9" name="Drop Down 705" hidden="1">
              <a:extLst>
                <a:ext uri="{63B3BB69-23CF-44E3-9099-C40C66FF867C}">
                  <a14:compatExt spid="_x0000_s17089"/>
                </a:ext>
                <a:ext uri="{FF2B5EF4-FFF2-40B4-BE49-F238E27FC236}">
                  <a16:creationId xmlns:a16="http://schemas.microsoft.com/office/drawing/2014/main" id="{00000000-0008-0000-0200-0000C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0" name="Drop Down 706" hidden="1">
              <a:extLst>
                <a:ext uri="{63B3BB69-23CF-44E3-9099-C40C66FF867C}">
                  <a14:compatExt spid="_x0000_s17090"/>
                </a:ext>
                <a:ext uri="{FF2B5EF4-FFF2-40B4-BE49-F238E27FC236}">
                  <a16:creationId xmlns:a16="http://schemas.microsoft.com/office/drawing/2014/main" id="{00000000-0008-0000-0200-0000C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1" name="Drop Down 707" hidden="1">
              <a:extLst>
                <a:ext uri="{63B3BB69-23CF-44E3-9099-C40C66FF867C}">
                  <a14:compatExt spid="_x0000_s17091"/>
                </a:ext>
                <a:ext uri="{FF2B5EF4-FFF2-40B4-BE49-F238E27FC236}">
                  <a16:creationId xmlns:a16="http://schemas.microsoft.com/office/drawing/2014/main" id="{00000000-0008-0000-0200-0000C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2" name="Drop Down 708" hidden="1">
              <a:extLst>
                <a:ext uri="{63B3BB69-23CF-44E3-9099-C40C66FF867C}">
                  <a14:compatExt spid="_x0000_s17092"/>
                </a:ext>
                <a:ext uri="{FF2B5EF4-FFF2-40B4-BE49-F238E27FC236}">
                  <a16:creationId xmlns:a16="http://schemas.microsoft.com/office/drawing/2014/main" id="{00000000-0008-0000-0200-0000C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3" name="Drop Down 709" hidden="1">
              <a:extLst>
                <a:ext uri="{63B3BB69-23CF-44E3-9099-C40C66FF867C}">
                  <a14:compatExt spid="_x0000_s17093"/>
                </a:ext>
                <a:ext uri="{FF2B5EF4-FFF2-40B4-BE49-F238E27FC236}">
                  <a16:creationId xmlns:a16="http://schemas.microsoft.com/office/drawing/2014/main" id="{00000000-0008-0000-0200-0000C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4" name="Drop Down 710" hidden="1">
              <a:extLst>
                <a:ext uri="{63B3BB69-23CF-44E3-9099-C40C66FF867C}">
                  <a14:compatExt spid="_x0000_s17094"/>
                </a:ext>
                <a:ext uri="{FF2B5EF4-FFF2-40B4-BE49-F238E27FC236}">
                  <a16:creationId xmlns:a16="http://schemas.microsoft.com/office/drawing/2014/main" id="{00000000-0008-0000-0200-0000C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5" name="Drop Down 711" hidden="1">
              <a:extLst>
                <a:ext uri="{63B3BB69-23CF-44E3-9099-C40C66FF867C}">
                  <a14:compatExt spid="_x0000_s17095"/>
                </a:ext>
                <a:ext uri="{FF2B5EF4-FFF2-40B4-BE49-F238E27FC236}">
                  <a16:creationId xmlns:a16="http://schemas.microsoft.com/office/drawing/2014/main" id="{00000000-0008-0000-0200-0000C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6" name="Drop Down 712" hidden="1">
              <a:extLst>
                <a:ext uri="{63B3BB69-23CF-44E3-9099-C40C66FF867C}">
                  <a14:compatExt spid="_x0000_s17096"/>
                </a:ext>
                <a:ext uri="{FF2B5EF4-FFF2-40B4-BE49-F238E27FC236}">
                  <a16:creationId xmlns:a16="http://schemas.microsoft.com/office/drawing/2014/main" id="{00000000-0008-0000-0200-0000C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7" name="Drop Down 713" hidden="1">
              <a:extLst>
                <a:ext uri="{63B3BB69-23CF-44E3-9099-C40C66FF867C}">
                  <a14:compatExt spid="_x0000_s17097"/>
                </a:ext>
                <a:ext uri="{FF2B5EF4-FFF2-40B4-BE49-F238E27FC236}">
                  <a16:creationId xmlns:a16="http://schemas.microsoft.com/office/drawing/2014/main" id="{00000000-0008-0000-0200-0000C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8" name="Drop Down 714" hidden="1">
              <a:extLst>
                <a:ext uri="{63B3BB69-23CF-44E3-9099-C40C66FF867C}">
                  <a14:compatExt spid="_x0000_s17098"/>
                </a:ext>
                <a:ext uri="{FF2B5EF4-FFF2-40B4-BE49-F238E27FC236}">
                  <a16:creationId xmlns:a16="http://schemas.microsoft.com/office/drawing/2014/main" id="{00000000-0008-0000-0200-0000C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9" name="Drop Down 715" hidden="1">
              <a:extLst>
                <a:ext uri="{63B3BB69-23CF-44E3-9099-C40C66FF867C}">
                  <a14:compatExt spid="_x0000_s17099"/>
                </a:ext>
                <a:ext uri="{FF2B5EF4-FFF2-40B4-BE49-F238E27FC236}">
                  <a16:creationId xmlns:a16="http://schemas.microsoft.com/office/drawing/2014/main" id="{00000000-0008-0000-0200-0000C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1" name="Drop Down 717" hidden="1">
              <a:extLst>
                <a:ext uri="{63B3BB69-23CF-44E3-9099-C40C66FF867C}">
                  <a14:compatExt spid="_x0000_s17101"/>
                </a:ext>
                <a:ext uri="{FF2B5EF4-FFF2-40B4-BE49-F238E27FC236}">
                  <a16:creationId xmlns:a16="http://schemas.microsoft.com/office/drawing/2014/main" id="{00000000-0008-0000-0200-0000C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3" name="Drop Down 719" hidden="1">
              <a:extLst>
                <a:ext uri="{63B3BB69-23CF-44E3-9099-C40C66FF867C}">
                  <a14:compatExt spid="_x0000_s17103"/>
                </a:ext>
                <a:ext uri="{FF2B5EF4-FFF2-40B4-BE49-F238E27FC236}">
                  <a16:creationId xmlns:a16="http://schemas.microsoft.com/office/drawing/2014/main" id="{00000000-0008-0000-0200-0000C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5" name="Drop Down 721" hidden="1">
              <a:extLst>
                <a:ext uri="{63B3BB69-23CF-44E3-9099-C40C66FF867C}">
                  <a14:compatExt spid="_x0000_s17105"/>
                </a:ext>
                <a:ext uri="{FF2B5EF4-FFF2-40B4-BE49-F238E27FC236}">
                  <a16:creationId xmlns:a16="http://schemas.microsoft.com/office/drawing/2014/main" id="{00000000-0008-0000-0200-0000D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7" name="Drop Down 723" hidden="1">
              <a:extLst>
                <a:ext uri="{63B3BB69-23CF-44E3-9099-C40C66FF867C}">
                  <a14:compatExt spid="_x0000_s17107"/>
                </a:ext>
                <a:ext uri="{FF2B5EF4-FFF2-40B4-BE49-F238E27FC236}">
                  <a16:creationId xmlns:a16="http://schemas.microsoft.com/office/drawing/2014/main" id="{00000000-0008-0000-0200-0000D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9" name="Drop Down 725" hidden="1">
              <a:extLst>
                <a:ext uri="{63B3BB69-23CF-44E3-9099-C40C66FF867C}">
                  <a14:compatExt spid="_x0000_s17109"/>
                </a:ext>
                <a:ext uri="{FF2B5EF4-FFF2-40B4-BE49-F238E27FC236}">
                  <a16:creationId xmlns:a16="http://schemas.microsoft.com/office/drawing/2014/main" id="{00000000-0008-0000-0200-0000D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11" name="Drop Down 727" hidden="1">
              <a:extLst>
                <a:ext uri="{63B3BB69-23CF-44E3-9099-C40C66FF867C}">
                  <a14:compatExt spid="_x0000_s17111"/>
                </a:ext>
                <a:ext uri="{FF2B5EF4-FFF2-40B4-BE49-F238E27FC236}">
                  <a16:creationId xmlns:a16="http://schemas.microsoft.com/office/drawing/2014/main" id="{00000000-0008-0000-0200-0000D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32</xdr:row>
          <xdr:rowOff>161925</xdr:rowOff>
        </xdr:from>
        <xdr:to>
          <xdr:col>2</xdr:col>
          <xdr:colOff>542925</xdr:colOff>
          <xdr:row>34</xdr:row>
          <xdr:rowOff>0</xdr:rowOff>
        </xdr:to>
        <xdr:sp macro="" textlink="">
          <xdr:nvSpPr>
            <xdr:cNvPr id="17112" name="Drop Down 728" hidden="1">
              <a:extLst>
                <a:ext uri="{63B3BB69-23CF-44E3-9099-C40C66FF867C}">
                  <a14:compatExt spid="_x0000_s17112"/>
                </a:ext>
                <a:ext uri="{FF2B5EF4-FFF2-40B4-BE49-F238E27FC236}">
                  <a16:creationId xmlns:a16="http://schemas.microsoft.com/office/drawing/2014/main" id="{00000000-0008-0000-0200-0000D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13" name="Drop Down 729" hidden="1">
              <a:extLst>
                <a:ext uri="{63B3BB69-23CF-44E3-9099-C40C66FF867C}">
                  <a14:compatExt spid="_x0000_s17113"/>
                </a:ext>
                <a:ext uri="{FF2B5EF4-FFF2-40B4-BE49-F238E27FC236}">
                  <a16:creationId xmlns:a16="http://schemas.microsoft.com/office/drawing/2014/main" id="{00000000-0008-0000-0200-0000D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14" name="Drop Down 730" hidden="1">
              <a:extLst>
                <a:ext uri="{63B3BB69-23CF-44E3-9099-C40C66FF867C}">
                  <a14:compatExt spid="_x0000_s17114"/>
                </a:ext>
                <a:ext uri="{FF2B5EF4-FFF2-40B4-BE49-F238E27FC236}">
                  <a16:creationId xmlns:a16="http://schemas.microsoft.com/office/drawing/2014/main" id="{00000000-0008-0000-0200-0000D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15" name="Drop Down 731" hidden="1">
              <a:extLst>
                <a:ext uri="{63B3BB69-23CF-44E3-9099-C40C66FF867C}">
                  <a14:compatExt spid="_x0000_s17115"/>
                </a:ext>
                <a:ext uri="{FF2B5EF4-FFF2-40B4-BE49-F238E27FC236}">
                  <a16:creationId xmlns:a16="http://schemas.microsoft.com/office/drawing/2014/main" id="{00000000-0008-0000-0200-0000D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46</xdr:row>
          <xdr:rowOff>9525</xdr:rowOff>
        </xdr:to>
        <xdr:sp macro="" textlink="">
          <xdr:nvSpPr>
            <xdr:cNvPr id="17116" name="Drop Down 732" hidden="1">
              <a:extLst>
                <a:ext uri="{63B3BB69-23CF-44E3-9099-C40C66FF867C}">
                  <a14:compatExt spid="_x0000_s17116"/>
                </a:ext>
                <a:ext uri="{FF2B5EF4-FFF2-40B4-BE49-F238E27FC236}">
                  <a16:creationId xmlns:a16="http://schemas.microsoft.com/office/drawing/2014/main" id="{00000000-0008-0000-0200-0000D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161925</xdr:rowOff>
        </xdr:from>
        <xdr:to>
          <xdr:col>2</xdr:col>
          <xdr:colOff>542925</xdr:colOff>
          <xdr:row>49</xdr:row>
          <xdr:rowOff>9525</xdr:rowOff>
        </xdr:to>
        <xdr:sp macro="" textlink="">
          <xdr:nvSpPr>
            <xdr:cNvPr id="17117" name="Drop Down 733" hidden="1">
              <a:extLst>
                <a:ext uri="{63B3BB69-23CF-44E3-9099-C40C66FF867C}">
                  <a14:compatExt spid="_x0000_s17117"/>
                </a:ext>
                <a:ext uri="{FF2B5EF4-FFF2-40B4-BE49-F238E27FC236}">
                  <a16:creationId xmlns:a16="http://schemas.microsoft.com/office/drawing/2014/main" id="{00000000-0008-0000-0200-0000D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18" name="Drop Down 734" hidden="1">
              <a:extLst>
                <a:ext uri="{63B3BB69-23CF-44E3-9099-C40C66FF867C}">
                  <a14:compatExt spid="_x0000_s17118"/>
                </a:ext>
                <a:ext uri="{FF2B5EF4-FFF2-40B4-BE49-F238E27FC236}">
                  <a16:creationId xmlns:a16="http://schemas.microsoft.com/office/drawing/2014/main" id="{00000000-0008-0000-0200-0000D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19" name="Drop Down 735" hidden="1">
              <a:extLst>
                <a:ext uri="{63B3BB69-23CF-44E3-9099-C40C66FF867C}">
                  <a14:compatExt spid="_x0000_s17119"/>
                </a:ext>
                <a:ext uri="{FF2B5EF4-FFF2-40B4-BE49-F238E27FC236}">
                  <a16:creationId xmlns:a16="http://schemas.microsoft.com/office/drawing/2014/main" id="{00000000-0008-0000-0200-0000D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0" name="Drop Down 736" hidden="1">
              <a:extLst>
                <a:ext uri="{63B3BB69-23CF-44E3-9099-C40C66FF867C}">
                  <a14:compatExt spid="_x0000_s17120"/>
                </a:ext>
                <a:ext uri="{FF2B5EF4-FFF2-40B4-BE49-F238E27FC236}">
                  <a16:creationId xmlns:a16="http://schemas.microsoft.com/office/drawing/2014/main" id="{00000000-0008-0000-0200-0000E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1" name="Drop Down 737" hidden="1">
              <a:extLst>
                <a:ext uri="{63B3BB69-23CF-44E3-9099-C40C66FF867C}">
                  <a14:compatExt spid="_x0000_s17121"/>
                </a:ext>
                <a:ext uri="{FF2B5EF4-FFF2-40B4-BE49-F238E27FC236}">
                  <a16:creationId xmlns:a16="http://schemas.microsoft.com/office/drawing/2014/main" id="{00000000-0008-0000-0200-0000E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31</xdr:row>
          <xdr:rowOff>9525</xdr:rowOff>
        </xdr:to>
        <xdr:sp macro="" textlink="">
          <xdr:nvSpPr>
            <xdr:cNvPr id="17122" name="Drop Down 738" hidden="1">
              <a:extLst>
                <a:ext uri="{63B3BB69-23CF-44E3-9099-C40C66FF867C}">
                  <a14:compatExt spid="_x0000_s17122"/>
                </a:ext>
                <a:ext uri="{FF2B5EF4-FFF2-40B4-BE49-F238E27FC236}">
                  <a16:creationId xmlns:a16="http://schemas.microsoft.com/office/drawing/2014/main" id="{00000000-0008-0000-0200-0000E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23" name="Drop Down 739" hidden="1">
              <a:extLst>
                <a:ext uri="{63B3BB69-23CF-44E3-9099-C40C66FF867C}">
                  <a14:compatExt spid="_x0000_s17123"/>
                </a:ext>
                <a:ext uri="{FF2B5EF4-FFF2-40B4-BE49-F238E27FC236}">
                  <a16:creationId xmlns:a16="http://schemas.microsoft.com/office/drawing/2014/main" id="{00000000-0008-0000-0200-0000E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4" name="Drop Down 740" hidden="1">
              <a:extLst>
                <a:ext uri="{63B3BB69-23CF-44E3-9099-C40C66FF867C}">
                  <a14:compatExt spid="_x0000_s17124"/>
                </a:ext>
                <a:ext uri="{FF2B5EF4-FFF2-40B4-BE49-F238E27FC236}">
                  <a16:creationId xmlns:a16="http://schemas.microsoft.com/office/drawing/2014/main" id="{00000000-0008-0000-0200-0000E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25" name="Drop Down 741" hidden="1">
              <a:extLst>
                <a:ext uri="{63B3BB69-23CF-44E3-9099-C40C66FF867C}">
                  <a14:compatExt spid="_x0000_s17125"/>
                </a:ext>
                <a:ext uri="{FF2B5EF4-FFF2-40B4-BE49-F238E27FC236}">
                  <a16:creationId xmlns:a16="http://schemas.microsoft.com/office/drawing/2014/main" id="{00000000-0008-0000-0200-0000E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6" name="Drop Down 742" hidden="1">
              <a:extLst>
                <a:ext uri="{63B3BB69-23CF-44E3-9099-C40C66FF867C}">
                  <a14:compatExt spid="_x0000_s17126"/>
                </a:ext>
                <a:ext uri="{FF2B5EF4-FFF2-40B4-BE49-F238E27FC236}">
                  <a16:creationId xmlns:a16="http://schemas.microsoft.com/office/drawing/2014/main" id="{00000000-0008-0000-0200-0000E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7" name="Drop Down 743" hidden="1">
              <a:extLst>
                <a:ext uri="{63B3BB69-23CF-44E3-9099-C40C66FF867C}">
                  <a14:compatExt spid="_x0000_s17127"/>
                </a:ext>
                <a:ext uri="{FF2B5EF4-FFF2-40B4-BE49-F238E27FC236}">
                  <a16:creationId xmlns:a16="http://schemas.microsoft.com/office/drawing/2014/main" id="{00000000-0008-0000-0200-0000E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8" name="Drop Down 744" hidden="1">
              <a:extLst>
                <a:ext uri="{63B3BB69-23CF-44E3-9099-C40C66FF867C}">
                  <a14:compatExt spid="_x0000_s17128"/>
                </a:ext>
                <a:ext uri="{FF2B5EF4-FFF2-40B4-BE49-F238E27FC236}">
                  <a16:creationId xmlns:a16="http://schemas.microsoft.com/office/drawing/2014/main" id="{00000000-0008-0000-0200-0000E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9" name="Drop Down 745" hidden="1">
              <a:extLst>
                <a:ext uri="{63B3BB69-23CF-44E3-9099-C40C66FF867C}">
                  <a14:compatExt spid="_x0000_s17129"/>
                </a:ext>
                <a:ext uri="{FF2B5EF4-FFF2-40B4-BE49-F238E27FC236}">
                  <a16:creationId xmlns:a16="http://schemas.microsoft.com/office/drawing/2014/main" id="{00000000-0008-0000-0200-0000E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9525</xdr:rowOff>
        </xdr:to>
        <xdr:sp macro="" textlink="">
          <xdr:nvSpPr>
            <xdr:cNvPr id="17130" name="Drop Down 746" hidden="1">
              <a:extLst>
                <a:ext uri="{63B3BB69-23CF-44E3-9099-C40C66FF867C}">
                  <a14:compatExt spid="_x0000_s17130"/>
                </a:ext>
                <a:ext uri="{FF2B5EF4-FFF2-40B4-BE49-F238E27FC236}">
                  <a16:creationId xmlns:a16="http://schemas.microsoft.com/office/drawing/2014/main" id="{00000000-0008-0000-0200-0000E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1" name="Drop Down 747" hidden="1">
              <a:extLst>
                <a:ext uri="{63B3BB69-23CF-44E3-9099-C40C66FF867C}">
                  <a14:compatExt spid="_x0000_s17131"/>
                </a:ext>
                <a:ext uri="{FF2B5EF4-FFF2-40B4-BE49-F238E27FC236}">
                  <a16:creationId xmlns:a16="http://schemas.microsoft.com/office/drawing/2014/main" id="{00000000-0008-0000-0200-0000E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32" name="Drop Down 748" hidden="1">
              <a:extLst>
                <a:ext uri="{63B3BB69-23CF-44E3-9099-C40C66FF867C}">
                  <a14:compatExt spid="_x0000_s17132"/>
                </a:ext>
                <a:ext uri="{FF2B5EF4-FFF2-40B4-BE49-F238E27FC236}">
                  <a16:creationId xmlns:a16="http://schemas.microsoft.com/office/drawing/2014/main" id="{00000000-0008-0000-0200-0000E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3" name="Drop Down 749" hidden="1">
              <a:extLst>
                <a:ext uri="{63B3BB69-23CF-44E3-9099-C40C66FF867C}">
                  <a14:compatExt spid="_x0000_s17133"/>
                </a:ext>
                <a:ext uri="{FF2B5EF4-FFF2-40B4-BE49-F238E27FC236}">
                  <a16:creationId xmlns:a16="http://schemas.microsoft.com/office/drawing/2014/main" id="{00000000-0008-0000-0200-0000E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9525</xdr:rowOff>
        </xdr:to>
        <xdr:sp macro="" textlink="">
          <xdr:nvSpPr>
            <xdr:cNvPr id="17134" name="Drop Down 750" hidden="1">
              <a:extLst>
                <a:ext uri="{63B3BB69-23CF-44E3-9099-C40C66FF867C}">
                  <a14:compatExt spid="_x0000_s17134"/>
                </a:ext>
                <a:ext uri="{FF2B5EF4-FFF2-40B4-BE49-F238E27FC236}">
                  <a16:creationId xmlns:a16="http://schemas.microsoft.com/office/drawing/2014/main" id="{00000000-0008-0000-0200-0000E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5" name="Drop Down 751" hidden="1">
              <a:extLst>
                <a:ext uri="{63B3BB69-23CF-44E3-9099-C40C66FF867C}">
                  <a14:compatExt spid="_x0000_s17135"/>
                </a:ext>
                <a:ext uri="{FF2B5EF4-FFF2-40B4-BE49-F238E27FC236}">
                  <a16:creationId xmlns:a16="http://schemas.microsoft.com/office/drawing/2014/main" id="{00000000-0008-0000-0200-0000EF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136" name="Drop Down 752" hidden="1">
              <a:extLst>
                <a:ext uri="{63B3BB69-23CF-44E3-9099-C40C66FF867C}">
                  <a14:compatExt spid="_x0000_s17136"/>
                </a:ext>
                <a:ext uri="{FF2B5EF4-FFF2-40B4-BE49-F238E27FC236}">
                  <a16:creationId xmlns:a16="http://schemas.microsoft.com/office/drawing/2014/main" id="{00000000-0008-0000-0200-0000F0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7" name="Drop Down 753" hidden="1">
              <a:extLst>
                <a:ext uri="{63B3BB69-23CF-44E3-9099-C40C66FF867C}">
                  <a14:compatExt spid="_x0000_s17137"/>
                </a:ext>
                <a:ext uri="{FF2B5EF4-FFF2-40B4-BE49-F238E27FC236}">
                  <a16:creationId xmlns:a16="http://schemas.microsoft.com/office/drawing/2014/main" id="{00000000-0008-0000-0200-0000F1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38" name="Drop Down 754" hidden="1">
              <a:extLst>
                <a:ext uri="{63B3BB69-23CF-44E3-9099-C40C66FF867C}">
                  <a14:compatExt spid="_x0000_s17138"/>
                </a:ext>
                <a:ext uri="{FF2B5EF4-FFF2-40B4-BE49-F238E27FC236}">
                  <a16:creationId xmlns:a16="http://schemas.microsoft.com/office/drawing/2014/main" id="{00000000-0008-0000-0200-0000F2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39" name="Drop Down 755" hidden="1">
              <a:extLst>
                <a:ext uri="{63B3BB69-23CF-44E3-9099-C40C66FF867C}">
                  <a14:compatExt spid="_x0000_s17139"/>
                </a:ext>
                <a:ext uri="{FF2B5EF4-FFF2-40B4-BE49-F238E27FC236}">
                  <a16:creationId xmlns:a16="http://schemas.microsoft.com/office/drawing/2014/main" id="{00000000-0008-0000-0200-0000F3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0" name="Drop Down 756" hidden="1">
              <a:extLst>
                <a:ext uri="{63B3BB69-23CF-44E3-9099-C40C66FF867C}">
                  <a14:compatExt spid="_x0000_s17140"/>
                </a:ext>
                <a:ext uri="{FF2B5EF4-FFF2-40B4-BE49-F238E27FC236}">
                  <a16:creationId xmlns:a16="http://schemas.microsoft.com/office/drawing/2014/main" id="{00000000-0008-0000-0200-0000F4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1" name="Drop Down 757" hidden="1">
              <a:extLst>
                <a:ext uri="{63B3BB69-23CF-44E3-9099-C40C66FF867C}">
                  <a14:compatExt spid="_x0000_s17141"/>
                </a:ext>
                <a:ext uri="{FF2B5EF4-FFF2-40B4-BE49-F238E27FC236}">
                  <a16:creationId xmlns:a16="http://schemas.microsoft.com/office/drawing/2014/main" id="{00000000-0008-0000-0200-0000F5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2" name="Drop Down 758" hidden="1">
              <a:extLst>
                <a:ext uri="{63B3BB69-23CF-44E3-9099-C40C66FF867C}">
                  <a14:compatExt spid="_x0000_s17142"/>
                </a:ext>
                <a:ext uri="{FF2B5EF4-FFF2-40B4-BE49-F238E27FC236}">
                  <a16:creationId xmlns:a16="http://schemas.microsoft.com/office/drawing/2014/main" id="{00000000-0008-0000-0200-0000F6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3" name="Drop Down 759" hidden="1">
              <a:extLst>
                <a:ext uri="{63B3BB69-23CF-44E3-9099-C40C66FF867C}">
                  <a14:compatExt spid="_x0000_s17143"/>
                </a:ext>
                <a:ext uri="{FF2B5EF4-FFF2-40B4-BE49-F238E27FC236}">
                  <a16:creationId xmlns:a16="http://schemas.microsoft.com/office/drawing/2014/main" id="{00000000-0008-0000-0200-0000F7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4" name="Drop Down 760" hidden="1">
              <a:extLst>
                <a:ext uri="{63B3BB69-23CF-44E3-9099-C40C66FF867C}">
                  <a14:compatExt spid="_x0000_s17144"/>
                </a:ext>
                <a:ext uri="{FF2B5EF4-FFF2-40B4-BE49-F238E27FC236}">
                  <a16:creationId xmlns:a16="http://schemas.microsoft.com/office/drawing/2014/main" id="{00000000-0008-0000-0200-0000F8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5" name="Drop Down 761" hidden="1">
              <a:extLst>
                <a:ext uri="{63B3BB69-23CF-44E3-9099-C40C66FF867C}">
                  <a14:compatExt spid="_x0000_s17145"/>
                </a:ext>
                <a:ext uri="{FF2B5EF4-FFF2-40B4-BE49-F238E27FC236}">
                  <a16:creationId xmlns:a16="http://schemas.microsoft.com/office/drawing/2014/main" id="{00000000-0008-0000-0200-0000F9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6" name="Drop Down 762" hidden="1">
              <a:extLst>
                <a:ext uri="{63B3BB69-23CF-44E3-9099-C40C66FF867C}">
                  <a14:compatExt spid="_x0000_s17146"/>
                </a:ext>
                <a:ext uri="{FF2B5EF4-FFF2-40B4-BE49-F238E27FC236}">
                  <a16:creationId xmlns:a16="http://schemas.microsoft.com/office/drawing/2014/main" id="{00000000-0008-0000-0200-0000FA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9525</xdr:rowOff>
        </xdr:from>
        <xdr:to>
          <xdr:col>2</xdr:col>
          <xdr:colOff>533400</xdr:colOff>
          <xdr:row>20</xdr:row>
          <xdr:rowOff>28575</xdr:rowOff>
        </xdr:to>
        <xdr:sp macro="" textlink="">
          <xdr:nvSpPr>
            <xdr:cNvPr id="17147" name="Drop Down 763" hidden="1">
              <a:extLst>
                <a:ext uri="{63B3BB69-23CF-44E3-9099-C40C66FF867C}">
                  <a14:compatExt spid="_x0000_s17147"/>
                </a:ext>
                <a:ext uri="{FF2B5EF4-FFF2-40B4-BE49-F238E27FC236}">
                  <a16:creationId xmlns:a16="http://schemas.microsoft.com/office/drawing/2014/main" id="{00000000-0008-0000-0200-0000FB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9525</xdr:rowOff>
        </xdr:from>
        <xdr:to>
          <xdr:col>2</xdr:col>
          <xdr:colOff>533400</xdr:colOff>
          <xdr:row>14</xdr:row>
          <xdr:rowOff>19050</xdr:rowOff>
        </xdr:to>
        <xdr:sp macro="" textlink="">
          <xdr:nvSpPr>
            <xdr:cNvPr id="17148" name="Drop Down 764" hidden="1">
              <a:extLst>
                <a:ext uri="{63B3BB69-23CF-44E3-9099-C40C66FF867C}">
                  <a14:compatExt spid="_x0000_s17148"/>
                </a:ext>
                <a:ext uri="{FF2B5EF4-FFF2-40B4-BE49-F238E27FC236}">
                  <a16:creationId xmlns:a16="http://schemas.microsoft.com/office/drawing/2014/main" id="{00000000-0008-0000-0200-0000FC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7149" name="Drop Down 765" hidden="1">
              <a:extLst>
                <a:ext uri="{63B3BB69-23CF-44E3-9099-C40C66FF867C}">
                  <a14:compatExt spid="_x0000_s17149"/>
                </a:ext>
                <a:ext uri="{FF2B5EF4-FFF2-40B4-BE49-F238E27FC236}">
                  <a16:creationId xmlns:a16="http://schemas.microsoft.com/office/drawing/2014/main" id="{00000000-0008-0000-0200-0000FD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19050</xdr:rowOff>
        </xdr:from>
        <xdr:to>
          <xdr:col>2</xdr:col>
          <xdr:colOff>523875</xdr:colOff>
          <xdr:row>23</xdr:row>
          <xdr:rowOff>28575</xdr:rowOff>
        </xdr:to>
        <xdr:sp macro="" textlink="">
          <xdr:nvSpPr>
            <xdr:cNvPr id="17150" name="Drop Down 766" hidden="1">
              <a:extLst>
                <a:ext uri="{63B3BB69-23CF-44E3-9099-C40C66FF867C}">
                  <a14:compatExt spid="_x0000_s17150"/>
                </a:ext>
                <a:ext uri="{FF2B5EF4-FFF2-40B4-BE49-F238E27FC236}">
                  <a16:creationId xmlns:a16="http://schemas.microsoft.com/office/drawing/2014/main" id="{00000000-0008-0000-0200-0000FE42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28575</xdr:rowOff>
        </xdr:from>
        <xdr:to>
          <xdr:col>2</xdr:col>
          <xdr:colOff>533400</xdr:colOff>
          <xdr:row>29</xdr:row>
          <xdr:rowOff>38100</xdr:rowOff>
        </xdr:to>
        <xdr:sp macro="" textlink="">
          <xdr:nvSpPr>
            <xdr:cNvPr id="17152" name="Drop Down 768" hidden="1">
              <a:extLst>
                <a:ext uri="{63B3BB69-23CF-44E3-9099-C40C66FF867C}">
                  <a14:compatExt spid="_x0000_s17152"/>
                </a:ext>
                <a:ext uri="{FF2B5EF4-FFF2-40B4-BE49-F238E27FC236}">
                  <a16:creationId xmlns:a16="http://schemas.microsoft.com/office/drawing/2014/main" id="{00000000-0008-0000-0200-000000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7153" name="Drop Down 769" hidden="1">
              <a:extLst>
                <a:ext uri="{63B3BB69-23CF-44E3-9099-C40C66FF867C}">
                  <a14:compatExt spid="_x0000_s17153"/>
                </a:ext>
                <a:ext uri="{FF2B5EF4-FFF2-40B4-BE49-F238E27FC236}">
                  <a16:creationId xmlns:a16="http://schemas.microsoft.com/office/drawing/2014/main" id="{00000000-0008-0000-0200-00000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3</xdr:col>
          <xdr:colOff>0</xdr:colOff>
          <xdr:row>35</xdr:row>
          <xdr:rowOff>19050</xdr:rowOff>
        </xdr:to>
        <xdr:sp macro="" textlink="">
          <xdr:nvSpPr>
            <xdr:cNvPr id="17154" name="Drop Down 770" hidden="1">
              <a:extLst>
                <a:ext uri="{63B3BB69-23CF-44E3-9099-C40C66FF867C}">
                  <a14:compatExt spid="_x0000_s17154"/>
                </a:ext>
                <a:ext uri="{FF2B5EF4-FFF2-40B4-BE49-F238E27FC236}">
                  <a16:creationId xmlns:a16="http://schemas.microsoft.com/office/drawing/2014/main" id="{00000000-0008-0000-0200-00000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37</xdr:row>
          <xdr:rowOff>0</xdr:rowOff>
        </xdr:from>
        <xdr:to>
          <xdr:col>2</xdr:col>
          <xdr:colOff>533400</xdr:colOff>
          <xdr:row>38</xdr:row>
          <xdr:rowOff>0</xdr:rowOff>
        </xdr:to>
        <xdr:sp macro="" textlink="">
          <xdr:nvSpPr>
            <xdr:cNvPr id="17155" name="Drop Down 771" hidden="1">
              <a:extLst>
                <a:ext uri="{63B3BB69-23CF-44E3-9099-C40C66FF867C}">
                  <a14:compatExt spid="_x0000_s17155"/>
                </a:ext>
                <a:ext uri="{FF2B5EF4-FFF2-40B4-BE49-F238E27FC236}">
                  <a16:creationId xmlns:a16="http://schemas.microsoft.com/office/drawing/2014/main" id="{00000000-0008-0000-0200-00000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9525</xdr:rowOff>
        </xdr:to>
        <xdr:sp macro="" textlink="">
          <xdr:nvSpPr>
            <xdr:cNvPr id="17157" name="Drop Down 773" hidden="1">
              <a:extLst>
                <a:ext uri="{63B3BB69-23CF-44E3-9099-C40C66FF867C}">
                  <a14:compatExt spid="_x0000_s17157"/>
                </a:ext>
                <a:ext uri="{FF2B5EF4-FFF2-40B4-BE49-F238E27FC236}">
                  <a16:creationId xmlns:a16="http://schemas.microsoft.com/office/drawing/2014/main" id="{00000000-0008-0000-0200-00000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46</xdr:row>
          <xdr:rowOff>0</xdr:rowOff>
        </xdr:from>
        <xdr:to>
          <xdr:col>2</xdr:col>
          <xdr:colOff>523875</xdr:colOff>
          <xdr:row>47</xdr:row>
          <xdr:rowOff>9525</xdr:rowOff>
        </xdr:to>
        <xdr:sp macro="" textlink="">
          <xdr:nvSpPr>
            <xdr:cNvPr id="17158" name="Drop Down 774" hidden="1">
              <a:extLst>
                <a:ext uri="{63B3BB69-23CF-44E3-9099-C40C66FF867C}">
                  <a14:compatExt spid="_x0000_s17158"/>
                </a:ext>
                <a:ext uri="{FF2B5EF4-FFF2-40B4-BE49-F238E27FC236}">
                  <a16:creationId xmlns:a16="http://schemas.microsoft.com/office/drawing/2014/main" id="{00000000-0008-0000-0200-000006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180975</xdr:rowOff>
        </xdr:from>
        <xdr:to>
          <xdr:col>2</xdr:col>
          <xdr:colOff>542925</xdr:colOff>
          <xdr:row>42</xdr:row>
          <xdr:rowOff>219075</xdr:rowOff>
        </xdr:to>
        <xdr:sp macro="" textlink="">
          <xdr:nvSpPr>
            <xdr:cNvPr id="17159" name="Drop Down 775" hidden="1">
              <a:extLst>
                <a:ext uri="{63B3BB69-23CF-44E3-9099-C40C66FF867C}">
                  <a14:compatExt spid="_x0000_s17159"/>
                </a:ext>
                <a:ext uri="{FF2B5EF4-FFF2-40B4-BE49-F238E27FC236}">
                  <a16:creationId xmlns:a16="http://schemas.microsoft.com/office/drawing/2014/main" id="{00000000-0008-0000-0200-000007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0" name="Drop Down 776" hidden="1">
              <a:extLst>
                <a:ext uri="{63B3BB69-23CF-44E3-9099-C40C66FF867C}">
                  <a14:compatExt spid="_x0000_s17160"/>
                </a:ext>
                <a:ext uri="{FF2B5EF4-FFF2-40B4-BE49-F238E27FC236}">
                  <a16:creationId xmlns:a16="http://schemas.microsoft.com/office/drawing/2014/main" id="{00000000-0008-0000-0200-000008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1" name="Drop Down 777" hidden="1">
              <a:extLst>
                <a:ext uri="{63B3BB69-23CF-44E3-9099-C40C66FF867C}">
                  <a14:compatExt spid="_x0000_s17161"/>
                </a:ext>
                <a:ext uri="{FF2B5EF4-FFF2-40B4-BE49-F238E27FC236}">
                  <a16:creationId xmlns:a16="http://schemas.microsoft.com/office/drawing/2014/main" id="{00000000-0008-0000-0200-000009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2" name="Drop Down 778" hidden="1">
              <a:extLst>
                <a:ext uri="{63B3BB69-23CF-44E3-9099-C40C66FF867C}">
                  <a14:compatExt spid="_x0000_s17162"/>
                </a:ext>
                <a:ext uri="{FF2B5EF4-FFF2-40B4-BE49-F238E27FC236}">
                  <a16:creationId xmlns:a16="http://schemas.microsoft.com/office/drawing/2014/main" id="{00000000-0008-0000-0200-00000A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9525</xdr:rowOff>
        </xdr:to>
        <xdr:sp macro="" textlink="">
          <xdr:nvSpPr>
            <xdr:cNvPr id="17163" name="Drop Down 779" hidden="1">
              <a:extLst>
                <a:ext uri="{63B3BB69-23CF-44E3-9099-C40C66FF867C}">
                  <a14:compatExt spid="_x0000_s17163"/>
                </a:ext>
                <a:ext uri="{FF2B5EF4-FFF2-40B4-BE49-F238E27FC236}">
                  <a16:creationId xmlns:a16="http://schemas.microsoft.com/office/drawing/2014/main" id="{00000000-0008-0000-0200-00000B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4" name="Drop Down 780" hidden="1">
              <a:extLst>
                <a:ext uri="{63B3BB69-23CF-44E3-9099-C40C66FF867C}">
                  <a14:compatExt spid="_x0000_s17164"/>
                </a:ext>
                <a:ext uri="{FF2B5EF4-FFF2-40B4-BE49-F238E27FC236}">
                  <a16:creationId xmlns:a16="http://schemas.microsoft.com/office/drawing/2014/main" id="{00000000-0008-0000-0200-00000C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5" name="Drop Down 781" hidden="1">
              <a:extLst>
                <a:ext uri="{63B3BB69-23CF-44E3-9099-C40C66FF867C}">
                  <a14:compatExt spid="_x0000_s17165"/>
                </a:ext>
                <a:ext uri="{FF2B5EF4-FFF2-40B4-BE49-F238E27FC236}">
                  <a16:creationId xmlns:a16="http://schemas.microsoft.com/office/drawing/2014/main" id="{00000000-0008-0000-0200-00000D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6" name="Drop Down 782" hidden="1">
              <a:extLst>
                <a:ext uri="{63B3BB69-23CF-44E3-9099-C40C66FF867C}">
                  <a14:compatExt spid="_x0000_s17166"/>
                </a:ext>
                <a:ext uri="{FF2B5EF4-FFF2-40B4-BE49-F238E27FC236}">
                  <a16:creationId xmlns:a16="http://schemas.microsoft.com/office/drawing/2014/main" id="{00000000-0008-0000-0200-00000E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180975</xdr:rowOff>
        </xdr:from>
        <xdr:to>
          <xdr:col>2</xdr:col>
          <xdr:colOff>542925</xdr:colOff>
          <xdr:row>45</xdr:row>
          <xdr:rowOff>219075</xdr:rowOff>
        </xdr:to>
        <xdr:sp macro="" textlink="">
          <xdr:nvSpPr>
            <xdr:cNvPr id="17168" name="Drop Down 784" hidden="1">
              <a:extLst>
                <a:ext uri="{63B3BB69-23CF-44E3-9099-C40C66FF867C}">
                  <a14:compatExt spid="_x0000_s17168"/>
                </a:ext>
                <a:ext uri="{FF2B5EF4-FFF2-40B4-BE49-F238E27FC236}">
                  <a16:creationId xmlns:a16="http://schemas.microsoft.com/office/drawing/2014/main" id="{00000000-0008-0000-0200-000010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69" name="Drop Down 785" hidden="1">
              <a:extLst>
                <a:ext uri="{63B3BB69-23CF-44E3-9099-C40C66FF867C}">
                  <a14:compatExt spid="_x0000_s17169"/>
                </a:ext>
                <a:ext uri="{FF2B5EF4-FFF2-40B4-BE49-F238E27FC236}">
                  <a16:creationId xmlns:a16="http://schemas.microsoft.com/office/drawing/2014/main" id="{00000000-0008-0000-0200-00001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0" name="Drop Down 786" hidden="1">
              <a:extLst>
                <a:ext uri="{63B3BB69-23CF-44E3-9099-C40C66FF867C}">
                  <a14:compatExt spid="_x0000_s17170"/>
                </a:ext>
                <a:ext uri="{FF2B5EF4-FFF2-40B4-BE49-F238E27FC236}">
                  <a16:creationId xmlns:a16="http://schemas.microsoft.com/office/drawing/2014/main" id="{00000000-0008-0000-0200-00001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1" name="Drop Down 787" hidden="1">
              <a:extLst>
                <a:ext uri="{63B3BB69-23CF-44E3-9099-C40C66FF867C}">
                  <a14:compatExt spid="_x0000_s17171"/>
                </a:ext>
                <a:ext uri="{FF2B5EF4-FFF2-40B4-BE49-F238E27FC236}">
                  <a16:creationId xmlns:a16="http://schemas.microsoft.com/office/drawing/2014/main" id="{00000000-0008-0000-0200-00001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9525</xdr:rowOff>
        </xdr:to>
        <xdr:sp macro="" textlink="">
          <xdr:nvSpPr>
            <xdr:cNvPr id="17172" name="Drop Down 788" hidden="1">
              <a:extLst>
                <a:ext uri="{63B3BB69-23CF-44E3-9099-C40C66FF867C}">
                  <a14:compatExt spid="_x0000_s17172"/>
                </a:ext>
                <a:ext uri="{FF2B5EF4-FFF2-40B4-BE49-F238E27FC236}">
                  <a16:creationId xmlns:a16="http://schemas.microsoft.com/office/drawing/2014/main" id="{00000000-0008-0000-0200-000014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3" name="Drop Down 789" hidden="1">
              <a:extLst>
                <a:ext uri="{63B3BB69-23CF-44E3-9099-C40C66FF867C}">
                  <a14:compatExt spid="_x0000_s17173"/>
                </a:ext>
                <a:ext uri="{FF2B5EF4-FFF2-40B4-BE49-F238E27FC236}">
                  <a16:creationId xmlns:a16="http://schemas.microsoft.com/office/drawing/2014/main" id="{00000000-0008-0000-0200-00001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4" name="Drop Down 790" hidden="1">
              <a:extLst>
                <a:ext uri="{63B3BB69-23CF-44E3-9099-C40C66FF867C}">
                  <a14:compatExt spid="_x0000_s17174"/>
                </a:ext>
                <a:ext uri="{FF2B5EF4-FFF2-40B4-BE49-F238E27FC236}">
                  <a16:creationId xmlns:a16="http://schemas.microsoft.com/office/drawing/2014/main" id="{00000000-0008-0000-0200-000016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5" name="Drop Down 791" hidden="1">
              <a:extLst>
                <a:ext uri="{63B3BB69-23CF-44E3-9099-C40C66FF867C}">
                  <a14:compatExt spid="_x0000_s17175"/>
                </a:ext>
                <a:ext uri="{FF2B5EF4-FFF2-40B4-BE49-F238E27FC236}">
                  <a16:creationId xmlns:a16="http://schemas.microsoft.com/office/drawing/2014/main" id="{00000000-0008-0000-0200-000017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0</xdr:rowOff>
        </xdr:to>
        <xdr:sp macro="" textlink="">
          <xdr:nvSpPr>
            <xdr:cNvPr id="17176" name="Drop Down 792" hidden="1">
              <a:extLst>
                <a:ext uri="{63B3BB69-23CF-44E3-9099-C40C66FF867C}">
                  <a14:compatExt spid="_x0000_s17176"/>
                </a:ext>
                <a:ext uri="{FF2B5EF4-FFF2-40B4-BE49-F238E27FC236}">
                  <a16:creationId xmlns:a16="http://schemas.microsoft.com/office/drawing/2014/main" id="{00000000-0008-0000-0200-000018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0</xdr:rowOff>
        </xdr:from>
        <xdr:to>
          <xdr:col>2</xdr:col>
          <xdr:colOff>533400</xdr:colOff>
          <xdr:row>47</xdr:row>
          <xdr:rowOff>0</xdr:rowOff>
        </xdr:to>
        <xdr:sp macro="" textlink="">
          <xdr:nvSpPr>
            <xdr:cNvPr id="17185" name="Drop Down 801" hidden="1">
              <a:extLst>
                <a:ext uri="{63B3BB69-23CF-44E3-9099-C40C66FF867C}">
                  <a14:compatExt spid="_x0000_s17185"/>
                </a:ext>
                <a:ext uri="{FF2B5EF4-FFF2-40B4-BE49-F238E27FC236}">
                  <a16:creationId xmlns:a16="http://schemas.microsoft.com/office/drawing/2014/main" id="{00000000-0008-0000-0200-00002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6" name="Drop Down 802" hidden="1">
              <a:extLst>
                <a:ext uri="{63B3BB69-23CF-44E3-9099-C40C66FF867C}">
                  <a14:compatExt spid="_x0000_s17186"/>
                </a:ext>
                <a:ext uri="{FF2B5EF4-FFF2-40B4-BE49-F238E27FC236}">
                  <a16:creationId xmlns:a16="http://schemas.microsoft.com/office/drawing/2014/main" id="{00000000-0008-0000-0200-00002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7" name="Drop Down 803" hidden="1">
              <a:extLst>
                <a:ext uri="{63B3BB69-23CF-44E3-9099-C40C66FF867C}">
                  <a14:compatExt spid="_x0000_s17187"/>
                </a:ext>
                <a:ext uri="{FF2B5EF4-FFF2-40B4-BE49-F238E27FC236}">
                  <a16:creationId xmlns:a16="http://schemas.microsoft.com/office/drawing/2014/main" id="{00000000-0008-0000-0200-00002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8" name="Drop Down 804" hidden="1">
              <a:extLst>
                <a:ext uri="{63B3BB69-23CF-44E3-9099-C40C66FF867C}">
                  <a14:compatExt spid="_x0000_s17188"/>
                </a:ext>
                <a:ext uri="{FF2B5EF4-FFF2-40B4-BE49-F238E27FC236}">
                  <a16:creationId xmlns:a16="http://schemas.microsoft.com/office/drawing/2014/main" id="{00000000-0008-0000-0200-000024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9" name="Drop Down 805" hidden="1">
              <a:extLst>
                <a:ext uri="{63B3BB69-23CF-44E3-9099-C40C66FF867C}">
                  <a14:compatExt spid="_x0000_s17189"/>
                </a:ext>
                <a:ext uri="{FF2B5EF4-FFF2-40B4-BE49-F238E27FC236}">
                  <a16:creationId xmlns:a16="http://schemas.microsoft.com/office/drawing/2014/main" id="{00000000-0008-0000-0200-00002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0" name="Drop Down 806" hidden="1">
              <a:extLst>
                <a:ext uri="{63B3BB69-23CF-44E3-9099-C40C66FF867C}">
                  <a14:compatExt spid="_x0000_s17190"/>
                </a:ext>
                <a:ext uri="{FF2B5EF4-FFF2-40B4-BE49-F238E27FC236}">
                  <a16:creationId xmlns:a16="http://schemas.microsoft.com/office/drawing/2014/main" id="{00000000-0008-0000-0200-000026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1" name="Drop Down 807" hidden="1">
              <a:extLst>
                <a:ext uri="{63B3BB69-23CF-44E3-9099-C40C66FF867C}">
                  <a14:compatExt spid="_x0000_s17191"/>
                </a:ext>
                <a:ext uri="{FF2B5EF4-FFF2-40B4-BE49-F238E27FC236}">
                  <a16:creationId xmlns:a16="http://schemas.microsoft.com/office/drawing/2014/main" id="{00000000-0008-0000-0200-000027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2" name="Drop Down 808" hidden="1">
              <a:extLst>
                <a:ext uri="{63B3BB69-23CF-44E3-9099-C40C66FF867C}">
                  <a14:compatExt spid="_x0000_s17192"/>
                </a:ext>
                <a:ext uri="{FF2B5EF4-FFF2-40B4-BE49-F238E27FC236}">
                  <a16:creationId xmlns:a16="http://schemas.microsoft.com/office/drawing/2014/main" id="{00000000-0008-0000-0200-000028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3" name="Drop Down 809" hidden="1">
              <a:extLst>
                <a:ext uri="{63B3BB69-23CF-44E3-9099-C40C66FF867C}">
                  <a14:compatExt spid="_x0000_s17193"/>
                </a:ext>
                <a:ext uri="{FF2B5EF4-FFF2-40B4-BE49-F238E27FC236}">
                  <a16:creationId xmlns:a16="http://schemas.microsoft.com/office/drawing/2014/main" id="{00000000-0008-0000-0200-000029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4" name="Drop Down 810" hidden="1">
              <a:extLst>
                <a:ext uri="{63B3BB69-23CF-44E3-9099-C40C66FF867C}">
                  <a14:compatExt spid="_x0000_s17194"/>
                </a:ext>
                <a:ext uri="{FF2B5EF4-FFF2-40B4-BE49-F238E27FC236}">
                  <a16:creationId xmlns:a16="http://schemas.microsoft.com/office/drawing/2014/main" id="{00000000-0008-0000-0200-00002A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5" name="Drop Down 811" hidden="1">
              <a:extLst>
                <a:ext uri="{63B3BB69-23CF-44E3-9099-C40C66FF867C}">
                  <a14:compatExt spid="_x0000_s17195"/>
                </a:ext>
                <a:ext uri="{FF2B5EF4-FFF2-40B4-BE49-F238E27FC236}">
                  <a16:creationId xmlns:a16="http://schemas.microsoft.com/office/drawing/2014/main" id="{00000000-0008-0000-0200-00002B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6" name="Drop Down 812" hidden="1">
              <a:extLst>
                <a:ext uri="{63B3BB69-23CF-44E3-9099-C40C66FF867C}">
                  <a14:compatExt spid="_x0000_s17196"/>
                </a:ext>
                <a:ext uri="{FF2B5EF4-FFF2-40B4-BE49-F238E27FC236}">
                  <a16:creationId xmlns:a16="http://schemas.microsoft.com/office/drawing/2014/main" id="{00000000-0008-0000-0200-00002C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7" name="Drop Down 813" hidden="1">
              <a:extLst>
                <a:ext uri="{63B3BB69-23CF-44E3-9099-C40C66FF867C}">
                  <a14:compatExt spid="_x0000_s17197"/>
                </a:ext>
                <a:ext uri="{FF2B5EF4-FFF2-40B4-BE49-F238E27FC236}">
                  <a16:creationId xmlns:a16="http://schemas.microsoft.com/office/drawing/2014/main" id="{00000000-0008-0000-0200-00002D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8" name="Drop Down 814" hidden="1">
              <a:extLst>
                <a:ext uri="{63B3BB69-23CF-44E3-9099-C40C66FF867C}">
                  <a14:compatExt spid="_x0000_s17198"/>
                </a:ext>
                <a:ext uri="{FF2B5EF4-FFF2-40B4-BE49-F238E27FC236}">
                  <a16:creationId xmlns:a16="http://schemas.microsoft.com/office/drawing/2014/main" id="{00000000-0008-0000-0200-00002E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9" name="Drop Down 815" hidden="1">
              <a:extLst>
                <a:ext uri="{63B3BB69-23CF-44E3-9099-C40C66FF867C}">
                  <a14:compatExt spid="_x0000_s17199"/>
                </a:ext>
                <a:ext uri="{FF2B5EF4-FFF2-40B4-BE49-F238E27FC236}">
                  <a16:creationId xmlns:a16="http://schemas.microsoft.com/office/drawing/2014/main" id="{00000000-0008-0000-0200-00002F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0" name="Drop Down 816" hidden="1">
              <a:extLst>
                <a:ext uri="{63B3BB69-23CF-44E3-9099-C40C66FF867C}">
                  <a14:compatExt spid="_x0000_s17200"/>
                </a:ext>
                <a:ext uri="{FF2B5EF4-FFF2-40B4-BE49-F238E27FC236}">
                  <a16:creationId xmlns:a16="http://schemas.microsoft.com/office/drawing/2014/main" id="{00000000-0008-0000-0200-000030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1" name="Drop Down 817" hidden="1">
              <a:extLst>
                <a:ext uri="{63B3BB69-23CF-44E3-9099-C40C66FF867C}">
                  <a14:compatExt spid="_x0000_s17201"/>
                </a:ext>
                <a:ext uri="{FF2B5EF4-FFF2-40B4-BE49-F238E27FC236}">
                  <a16:creationId xmlns:a16="http://schemas.microsoft.com/office/drawing/2014/main" id="{00000000-0008-0000-0200-000031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2" name="Drop Down 818" hidden="1">
              <a:extLst>
                <a:ext uri="{63B3BB69-23CF-44E3-9099-C40C66FF867C}">
                  <a14:compatExt spid="_x0000_s17202"/>
                </a:ext>
                <a:ext uri="{FF2B5EF4-FFF2-40B4-BE49-F238E27FC236}">
                  <a16:creationId xmlns:a16="http://schemas.microsoft.com/office/drawing/2014/main" id="{00000000-0008-0000-0200-000032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3" name="Drop Down 819" hidden="1">
              <a:extLst>
                <a:ext uri="{63B3BB69-23CF-44E3-9099-C40C66FF867C}">
                  <a14:compatExt spid="_x0000_s17203"/>
                </a:ext>
                <a:ext uri="{FF2B5EF4-FFF2-40B4-BE49-F238E27FC236}">
                  <a16:creationId xmlns:a16="http://schemas.microsoft.com/office/drawing/2014/main" id="{00000000-0008-0000-0200-000033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4" name="Drop Down 820" hidden="1">
              <a:extLst>
                <a:ext uri="{63B3BB69-23CF-44E3-9099-C40C66FF867C}">
                  <a14:compatExt spid="_x0000_s17204"/>
                </a:ext>
                <a:ext uri="{FF2B5EF4-FFF2-40B4-BE49-F238E27FC236}">
                  <a16:creationId xmlns:a16="http://schemas.microsoft.com/office/drawing/2014/main" id="{00000000-0008-0000-0200-000034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5" name="Drop Down 821" hidden="1">
              <a:extLst>
                <a:ext uri="{63B3BB69-23CF-44E3-9099-C40C66FF867C}">
                  <a14:compatExt spid="_x0000_s17205"/>
                </a:ext>
                <a:ext uri="{FF2B5EF4-FFF2-40B4-BE49-F238E27FC236}">
                  <a16:creationId xmlns:a16="http://schemas.microsoft.com/office/drawing/2014/main" id="{00000000-0008-0000-0200-00003543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149679</xdr:colOff>
      <xdr:row>0</xdr:row>
      <xdr:rowOff>81643</xdr:rowOff>
    </xdr:from>
    <xdr:to>
      <xdr:col>3</xdr:col>
      <xdr:colOff>163286</xdr:colOff>
      <xdr:row>0</xdr:row>
      <xdr:rowOff>693964</xdr:rowOff>
    </xdr:to>
    <xdr:pic>
      <xdr:nvPicPr>
        <xdr:cNvPr id="572" name="Obrázek 571"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200-00003C02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49679" y="81643"/>
          <a:ext cx="2122714" cy="612321"/>
        </a:xfrm>
        <a:prstGeom prst="rect">
          <a:avLst/>
        </a:prstGeom>
        <a:noFill/>
        <a:ln>
          <a:noFill/>
        </a:ln>
      </xdr:spPr>
    </xdr:pic>
    <xdr:clientData/>
  </xdr:twoCellAnchor>
  <xdr:twoCellAnchor editAs="oneCell">
    <xdr:from>
      <xdr:col>10</xdr:col>
      <xdr:colOff>693965</xdr:colOff>
      <xdr:row>0</xdr:row>
      <xdr:rowOff>108857</xdr:rowOff>
    </xdr:from>
    <xdr:to>
      <xdr:col>11</xdr:col>
      <xdr:colOff>707571</xdr:colOff>
      <xdr:row>0</xdr:row>
      <xdr:rowOff>653142</xdr:rowOff>
    </xdr:to>
    <xdr:pic>
      <xdr:nvPicPr>
        <xdr:cNvPr id="573" name="irc_mi" descr="003656_04_031855">
          <a:hlinkClick xmlns:r="http://schemas.openxmlformats.org/officeDocument/2006/relationships" r:id="rId4"/>
          <a:extLst>
            <a:ext uri="{FF2B5EF4-FFF2-40B4-BE49-F238E27FC236}">
              <a16:creationId xmlns:a16="http://schemas.microsoft.com/office/drawing/2014/main" id="{00000000-0008-0000-0200-00003D02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878786" y="108857"/>
          <a:ext cx="1074964" cy="544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400-0000B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400-0000B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400-0000B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 uri="{FF2B5EF4-FFF2-40B4-BE49-F238E27FC236}">
                  <a16:creationId xmlns:a16="http://schemas.microsoft.com/office/drawing/2014/main" id="{00000000-0008-0000-0400-0000B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400-0000B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400-0000D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400-0000D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 uri="{FF2B5EF4-FFF2-40B4-BE49-F238E27FC236}">
                  <a16:creationId xmlns:a16="http://schemas.microsoft.com/office/drawing/2014/main" id="{00000000-0008-0000-0400-0000D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 uri="{FF2B5EF4-FFF2-40B4-BE49-F238E27FC236}">
                  <a16:creationId xmlns:a16="http://schemas.microsoft.com/office/drawing/2014/main" id="{00000000-0008-0000-0400-0000D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 uri="{FF2B5EF4-FFF2-40B4-BE49-F238E27FC236}">
                  <a16:creationId xmlns:a16="http://schemas.microsoft.com/office/drawing/2014/main" id="{00000000-0008-0000-0400-0000D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400-0000D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400-0000D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 uri="{FF2B5EF4-FFF2-40B4-BE49-F238E27FC236}">
                  <a16:creationId xmlns:a16="http://schemas.microsoft.com/office/drawing/2014/main" id="{00000000-0008-0000-0400-0000D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 uri="{FF2B5EF4-FFF2-40B4-BE49-F238E27FC236}">
                  <a16:creationId xmlns:a16="http://schemas.microsoft.com/office/drawing/2014/main" id="{00000000-0008-0000-0400-0000D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 uri="{FF2B5EF4-FFF2-40B4-BE49-F238E27FC236}">
                  <a16:creationId xmlns:a16="http://schemas.microsoft.com/office/drawing/2014/main" id="{00000000-0008-0000-0400-0000D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400-0000D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400-0000D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 uri="{FF2B5EF4-FFF2-40B4-BE49-F238E27FC236}">
                  <a16:creationId xmlns:a16="http://schemas.microsoft.com/office/drawing/2014/main" id="{00000000-0008-0000-0400-0000D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 uri="{FF2B5EF4-FFF2-40B4-BE49-F238E27FC236}">
                  <a16:creationId xmlns:a16="http://schemas.microsoft.com/office/drawing/2014/main" id="{00000000-0008-0000-0400-0000D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 uri="{FF2B5EF4-FFF2-40B4-BE49-F238E27FC236}">
                  <a16:creationId xmlns:a16="http://schemas.microsoft.com/office/drawing/2014/main" id="{00000000-0008-0000-0400-0000E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400-0000E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400-0000E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 uri="{FF2B5EF4-FFF2-40B4-BE49-F238E27FC236}">
                  <a16:creationId xmlns:a16="http://schemas.microsoft.com/office/drawing/2014/main" id="{00000000-0008-0000-0400-0000E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 uri="{FF2B5EF4-FFF2-40B4-BE49-F238E27FC236}">
                  <a16:creationId xmlns:a16="http://schemas.microsoft.com/office/drawing/2014/main" id="{00000000-0008-0000-0400-0000E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 uri="{FF2B5EF4-FFF2-40B4-BE49-F238E27FC236}">
                  <a16:creationId xmlns:a16="http://schemas.microsoft.com/office/drawing/2014/main" id="{00000000-0008-0000-0400-0000E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400-0000E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400-0000E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 uri="{FF2B5EF4-FFF2-40B4-BE49-F238E27FC236}">
                  <a16:creationId xmlns:a16="http://schemas.microsoft.com/office/drawing/2014/main" id="{00000000-0008-0000-0400-0000E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 uri="{FF2B5EF4-FFF2-40B4-BE49-F238E27FC236}">
                  <a16:creationId xmlns:a16="http://schemas.microsoft.com/office/drawing/2014/main" id="{00000000-0008-0000-0400-0000E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 uri="{FF2B5EF4-FFF2-40B4-BE49-F238E27FC236}">
                  <a16:creationId xmlns:a16="http://schemas.microsoft.com/office/drawing/2014/main" id="{00000000-0008-0000-0400-0000E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400-0000E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400-0000E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 uri="{FF2B5EF4-FFF2-40B4-BE49-F238E27FC236}">
                  <a16:creationId xmlns:a16="http://schemas.microsoft.com/office/drawing/2014/main" id="{00000000-0008-0000-0400-0000E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 uri="{FF2B5EF4-FFF2-40B4-BE49-F238E27FC236}">
                  <a16:creationId xmlns:a16="http://schemas.microsoft.com/office/drawing/2014/main" id="{00000000-0008-0000-0400-0000E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 uri="{FF2B5EF4-FFF2-40B4-BE49-F238E27FC236}">
                  <a16:creationId xmlns:a16="http://schemas.microsoft.com/office/drawing/2014/main" id="{00000000-0008-0000-0400-0000E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400-0000F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400-0000F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 uri="{FF2B5EF4-FFF2-40B4-BE49-F238E27FC236}">
                  <a16:creationId xmlns:a16="http://schemas.microsoft.com/office/drawing/2014/main" id="{00000000-0008-0000-0400-0000F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 uri="{FF2B5EF4-FFF2-40B4-BE49-F238E27FC236}">
                  <a16:creationId xmlns:a16="http://schemas.microsoft.com/office/drawing/2014/main" id="{00000000-0008-0000-0400-0000F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 uri="{FF2B5EF4-FFF2-40B4-BE49-F238E27FC236}">
                  <a16:creationId xmlns:a16="http://schemas.microsoft.com/office/drawing/2014/main" id="{00000000-0008-0000-0400-0000F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400-0000F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400-0000F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 uri="{FF2B5EF4-FFF2-40B4-BE49-F238E27FC236}">
                  <a16:creationId xmlns:a16="http://schemas.microsoft.com/office/drawing/2014/main" id="{00000000-0008-0000-0400-0000F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 uri="{FF2B5EF4-FFF2-40B4-BE49-F238E27FC236}">
                  <a16:creationId xmlns:a16="http://schemas.microsoft.com/office/drawing/2014/main" id="{00000000-0008-0000-0400-0000F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 uri="{FF2B5EF4-FFF2-40B4-BE49-F238E27FC236}">
                  <a16:creationId xmlns:a16="http://schemas.microsoft.com/office/drawing/2014/main" id="{00000000-0008-0000-0400-0000F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400-0000F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400-0000F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 uri="{FF2B5EF4-FFF2-40B4-BE49-F238E27FC236}">
                  <a16:creationId xmlns:a16="http://schemas.microsoft.com/office/drawing/2014/main" id="{00000000-0008-0000-0400-0000F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 uri="{FF2B5EF4-FFF2-40B4-BE49-F238E27FC236}">
                  <a16:creationId xmlns:a16="http://schemas.microsoft.com/office/drawing/2014/main" id="{00000000-0008-0000-0400-0000F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 uri="{FF2B5EF4-FFF2-40B4-BE49-F238E27FC236}">
                  <a16:creationId xmlns:a16="http://schemas.microsoft.com/office/drawing/2014/main" id="{00000000-0008-0000-0400-0000F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400-0000F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400-00000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 uri="{FF2B5EF4-FFF2-40B4-BE49-F238E27FC236}">
                  <a16:creationId xmlns:a16="http://schemas.microsoft.com/office/drawing/2014/main" id="{00000000-0008-0000-0400-00000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 uri="{FF2B5EF4-FFF2-40B4-BE49-F238E27FC236}">
                  <a16:creationId xmlns:a16="http://schemas.microsoft.com/office/drawing/2014/main" id="{00000000-0008-0000-0400-00000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 uri="{FF2B5EF4-FFF2-40B4-BE49-F238E27FC236}">
                  <a16:creationId xmlns:a16="http://schemas.microsoft.com/office/drawing/2014/main" id="{00000000-0008-0000-0400-00000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400-00000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400-00000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 uri="{FF2B5EF4-FFF2-40B4-BE49-F238E27FC236}">
                  <a16:creationId xmlns:a16="http://schemas.microsoft.com/office/drawing/2014/main" id="{00000000-0008-0000-0400-00000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 uri="{FF2B5EF4-FFF2-40B4-BE49-F238E27FC236}">
                  <a16:creationId xmlns:a16="http://schemas.microsoft.com/office/drawing/2014/main" id="{00000000-0008-0000-0400-00000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 uri="{FF2B5EF4-FFF2-40B4-BE49-F238E27FC236}">
                  <a16:creationId xmlns:a16="http://schemas.microsoft.com/office/drawing/2014/main" id="{00000000-0008-0000-0400-00000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400-00000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400-00000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 uri="{FF2B5EF4-FFF2-40B4-BE49-F238E27FC236}">
                  <a16:creationId xmlns:a16="http://schemas.microsoft.com/office/drawing/2014/main" id="{00000000-0008-0000-0400-00000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 uri="{FF2B5EF4-FFF2-40B4-BE49-F238E27FC236}">
                  <a16:creationId xmlns:a16="http://schemas.microsoft.com/office/drawing/2014/main" id="{00000000-0008-0000-0400-00000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 uri="{FF2B5EF4-FFF2-40B4-BE49-F238E27FC236}">
                  <a16:creationId xmlns:a16="http://schemas.microsoft.com/office/drawing/2014/main" id="{00000000-0008-0000-0400-00000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400-00000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400-00000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 uri="{FF2B5EF4-FFF2-40B4-BE49-F238E27FC236}">
                  <a16:creationId xmlns:a16="http://schemas.microsoft.com/office/drawing/2014/main" id="{00000000-0008-0000-0400-00001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 uri="{FF2B5EF4-FFF2-40B4-BE49-F238E27FC236}">
                  <a16:creationId xmlns:a16="http://schemas.microsoft.com/office/drawing/2014/main" id="{00000000-0008-0000-0400-00001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 uri="{FF2B5EF4-FFF2-40B4-BE49-F238E27FC236}">
                  <a16:creationId xmlns:a16="http://schemas.microsoft.com/office/drawing/2014/main" id="{00000000-0008-0000-0400-00001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400-00001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 uri="{FF2B5EF4-FFF2-40B4-BE49-F238E27FC236}">
                  <a16:creationId xmlns:a16="http://schemas.microsoft.com/office/drawing/2014/main" id="{00000000-0008-0000-0400-00001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 uri="{FF2B5EF4-FFF2-40B4-BE49-F238E27FC236}">
                  <a16:creationId xmlns:a16="http://schemas.microsoft.com/office/drawing/2014/main" id="{00000000-0008-0000-0400-00001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400-00001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 uri="{FF2B5EF4-FFF2-40B4-BE49-F238E27FC236}">
                  <a16:creationId xmlns:a16="http://schemas.microsoft.com/office/drawing/2014/main" id="{00000000-0008-0000-0400-00001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 uri="{FF2B5EF4-FFF2-40B4-BE49-F238E27FC236}">
                  <a16:creationId xmlns:a16="http://schemas.microsoft.com/office/drawing/2014/main" id="{00000000-0008-0000-0400-00001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 uri="{FF2B5EF4-FFF2-40B4-BE49-F238E27FC236}">
                  <a16:creationId xmlns:a16="http://schemas.microsoft.com/office/drawing/2014/main" id="{00000000-0008-0000-0400-00002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 uri="{FF2B5EF4-FFF2-40B4-BE49-F238E27FC236}">
                  <a16:creationId xmlns:a16="http://schemas.microsoft.com/office/drawing/2014/main" id="{00000000-0008-0000-0400-00002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400-00002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400-00002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 uri="{FF2B5EF4-FFF2-40B4-BE49-F238E27FC236}">
                  <a16:creationId xmlns:a16="http://schemas.microsoft.com/office/drawing/2014/main" id="{00000000-0008-0000-0400-00002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 uri="{FF2B5EF4-FFF2-40B4-BE49-F238E27FC236}">
                  <a16:creationId xmlns:a16="http://schemas.microsoft.com/office/drawing/2014/main" id="{00000000-0008-0000-0400-00002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 uri="{FF2B5EF4-FFF2-40B4-BE49-F238E27FC236}">
                  <a16:creationId xmlns:a16="http://schemas.microsoft.com/office/drawing/2014/main" id="{00000000-0008-0000-0400-00002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400-00002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400-00002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 uri="{FF2B5EF4-FFF2-40B4-BE49-F238E27FC236}">
                  <a16:creationId xmlns:a16="http://schemas.microsoft.com/office/drawing/2014/main" id="{00000000-0008-0000-0400-00002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 uri="{FF2B5EF4-FFF2-40B4-BE49-F238E27FC236}">
                  <a16:creationId xmlns:a16="http://schemas.microsoft.com/office/drawing/2014/main" id="{00000000-0008-0000-0400-00002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 uri="{FF2B5EF4-FFF2-40B4-BE49-F238E27FC236}">
                  <a16:creationId xmlns:a16="http://schemas.microsoft.com/office/drawing/2014/main" id="{00000000-0008-0000-0400-00002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400-00002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400-00002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 uri="{FF2B5EF4-FFF2-40B4-BE49-F238E27FC236}">
                  <a16:creationId xmlns:a16="http://schemas.microsoft.com/office/drawing/2014/main" id="{00000000-0008-0000-0400-00002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 uri="{FF2B5EF4-FFF2-40B4-BE49-F238E27FC236}">
                  <a16:creationId xmlns:a16="http://schemas.microsoft.com/office/drawing/2014/main" id="{00000000-0008-0000-0400-00002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 uri="{FF2B5EF4-FFF2-40B4-BE49-F238E27FC236}">
                  <a16:creationId xmlns:a16="http://schemas.microsoft.com/office/drawing/2014/main" id="{00000000-0008-0000-0400-00003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400-00003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400-00003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 uri="{FF2B5EF4-FFF2-40B4-BE49-F238E27FC236}">
                  <a16:creationId xmlns:a16="http://schemas.microsoft.com/office/drawing/2014/main" id="{00000000-0008-0000-0400-00003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 uri="{FF2B5EF4-FFF2-40B4-BE49-F238E27FC236}">
                  <a16:creationId xmlns:a16="http://schemas.microsoft.com/office/drawing/2014/main" id="{00000000-0008-0000-0400-00003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 uri="{FF2B5EF4-FFF2-40B4-BE49-F238E27FC236}">
                  <a16:creationId xmlns:a16="http://schemas.microsoft.com/office/drawing/2014/main" id="{00000000-0008-0000-0400-00003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 uri="{FF2B5EF4-FFF2-40B4-BE49-F238E27FC236}">
                  <a16:creationId xmlns:a16="http://schemas.microsoft.com/office/drawing/2014/main" id="{00000000-0008-0000-0400-00003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 uri="{FF2B5EF4-FFF2-40B4-BE49-F238E27FC236}">
                  <a16:creationId xmlns:a16="http://schemas.microsoft.com/office/drawing/2014/main" id="{00000000-0008-0000-0400-00003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 uri="{FF2B5EF4-FFF2-40B4-BE49-F238E27FC236}">
                  <a16:creationId xmlns:a16="http://schemas.microsoft.com/office/drawing/2014/main" id="{00000000-0008-0000-0400-00003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 uri="{FF2B5EF4-FFF2-40B4-BE49-F238E27FC236}">
                  <a16:creationId xmlns:a16="http://schemas.microsoft.com/office/drawing/2014/main" id="{00000000-0008-0000-0400-00003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 uri="{FF2B5EF4-FFF2-40B4-BE49-F238E27FC236}">
                  <a16:creationId xmlns:a16="http://schemas.microsoft.com/office/drawing/2014/main" id="{00000000-0008-0000-0400-00003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 uri="{FF2B5EF4-FFF2-40B4-BE49-F238E27FC236}">
                  <a16:creationId xmlns:a16="http://schemas.microsoft.com/office/drawing/2014/main" id="{00000000-0008-0000-0400-00003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 uri="{FF2B5EF4-FFF2-40B4-BE49-F238E27FC236}">
                  <a16:creationId xmlns:a16="http://schemas.microsoft.com/office/drawing/2014/main" id="{00000000-0008-0000-0400-00003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 uri="{FF2B5EF4-FFF2-40B4-BE49-F238E27FC236}">
                  <a16:creationId xmlns:a16="http://schemas.microsoft.com/office/drawing/2014/main" id="{00000000-0008-0000-0400-00003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 uri="{FF2B5EF4-FFF2-40B4-BE49-F238E27FC236}">
                  <a16:creationId xmlns:a16="http://schemas.microsoft.com/office/drawing/2014/main" id="{00000000-0008-0000-0400-00003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400-00004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 uri="{FF2B5EF4-FFF2-40B4-BE49-F238E27FC236}">
                  <a16:creationId xmlns:a16="http://schemas.microsoft.com/office/drawing/2014/main" id="{00000000-0008-0000-0400-00004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 uri="{FF2B5EF4-FFF2-40B4-BE49-F238E27FC236}">
                  <a16:creationId xmlns:a16="http://schemas.microsoft.com/office/drawing/2014/main" id="{00000000-0008-0000-0400-00007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 uri="{FF2B5EF4-FFF2-40B4-BE49-F238E27FC236}">
                  <a16:creationId xmlns:a16="http://schemas.microsoft.com/office/drawing/2014/main" id="{00000000-0008-0000-0400-00007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 uri="{FF2B5EF4-FFF2-40B4-BE49-F238E27FC236}">
                  <a16:creationId xmlns:a16="http://schemas.microsoft.com/office/drawing/2014/main" id="{00000000-0008-0000-0400-00007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 uri="{FF2B5EF4-FFF2-40B4-BE49-F238E27FC236}">
                  <a16:creationId xmlns:a16="http://schemas.microsoft.com/office/drawing/2014/main" id="{00000000-0008-0000-0400-00007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 uri="{FF2B5EF4-FFF2-40B4-BE49-F238E27FC236}">
                  <a16:creationId xmlns:a16="http://schemas.microsoft.com/office/drawing/2014/main" id="{00000000-0008-0000-0400-00007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 uri="{FF2B5EF4-FFF2-40B4-BE49-F238E27FC236}">
                  <a16:creationId xmlns:a16="http://schemas.microsoft.com/office/drawing/2014/main" id="{00000000-0008-0000-0400-00007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 uri="{FF2B5EF4-FFF2-40B4-BE49-F238E27FC236}">
                  <a16:creationId xmlns:a16="http://schemas.microsoft.com/office/drawing/2014/main" id="{00000000-0008-0000-0400-00007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 uri="{FF2B5EF4-FFF2-40B4-BE49-F238E27FC236}">
                  <a16:creationId xmlns:a16="http://schemas.microsoft.com/office/drawing/2014/main" id="{00000000-0008-0000-0400-00007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 uri="{FF2B5EF4-FFF2-40B4-BE49-F238E27FC236}">
                  <a16:creationId xmlns:a16="http://schemas.microsoft.com/office/drawing/2014/main" id="{00000000-0008-0000-0400-00007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 uri="{FF2B5EF4-FFF2-40B4-BE49-F238E27FC236}">
                  <a16:creationId xmlns:a16="http://schemas.microsoft.com/office/drawing/2014/main" id="{00000000-0008-0000-0400-00007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 uri="{FF2B5EF4-FFF2-40B4-BE49-F238E27FC236}">
                  <a16:creationId xmlns:a16="http://schemas.microsoft.com/office/drawing/2014/main" id="{00000000-0008-0000-0400-00007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 uri="{FF2B5EF4-FFF2-40B4-BE49-F238E27FC236}">
                  <a16:creationId xmlns:a16="http://schemas.microsoft.com/office/drawing/2014/main" id="{00000000-0008-0000-0400-00007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 uri="{FF2B5EF4-FFF2-40B4-BE49-F238E27FC236}">
                  <a16:creationId xmlns:a16="http://schemas.microsoft.com/office/drawing/2014/main" id="{00000000-0008-0000-0400-00007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 uri="{FF2B5EF4-FFF2-40B4-BE49-F238E27FC236}">
                  <a16:creationId xmlns:a16="http://schemas.microsoft.com/office/drawing/2014/main" id="{00000000-0008-0000-0400-00007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 uri="{FF2B5EF4-FFF2-40B4-BE49-F238E27FC236}">
                  <a16:creationId xmlns:a16="http://schemas.microsoft.com/office/drawing/2014/main" id="{00000000-0008-0000-0400-00007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 uri="{FF2B5EF4-FFF2-40B4-BE49-F238E27FC236}">
                  <a16:creationId xmlns:a16="http://schemas.microsoft.com/office/drawing/2014/main" id="{00000000-0008-0000-0400-00007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 uri="{FF2B5EF4-FFF2-40B4-BE49-F238E27FC236}">
                  <a16:creationId xmlns:a16="http://schemas.microsoft.com/office/drawing/2014/main" id="{00000000-0008-0000-0400-00008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 uri="{FF2B5EF4-FFF2-40B4-BE49-F238E27FC236}">
                  <a16:creationId xmlns:a16="http://schemas.microsoft.com/office/drawing/2014/main" id="{00000000-0008-0000-0400-00008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 uri="{FF2B5EF4-FFF2-40B4-BE49-F238E27FC236}">
                  <a16:creationId xmlns:a16="http://schemas.microsoft.com/office/drawing/2014/main" id="{00000000-0008-0000-0400-00008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 uri="{FF2B5EF4-FFF2-40B4-BE49-F238E27FC236}">
                  <a16:creationId xmlns:a16="http://schemas.microsoft.com/office/drawing/2014/main" id="{00000000-0008-0000-0400-00008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 uri="{FF2B5EF4-FFF2-40B4-BE49-F238E27FC236}">
                  <a16:creationId xmlns:a16="http://schemas.microsoft.com/office/drawing/2014/main" id="{00000000-0008-0000-0400-00008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 uri="{FF2B5EF4-FFF2-40B4-BE49-F238E27FC236}">
                  <a16:creationId xmlns:a16="http://schemas.microsoft.com/office/drawing/2014/main" id="{00000000-0008-0000-0400-00008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 uri="{FF2B5EF4-FFF2-40B4-BE49-F238E27FC236}">
                  <a16:creationId xmlns:a16="http://schemas.microsoft.com/office/drawing/2014/main" id="{00000000-0008-0000-0400-00008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 uri="{FF2B5EF4-FFF2-40B4-BE49-F238E27FC236}">
                  <a16:creationId xmlns:a16="http://schemas.microsoft.com/office/drawing/2014/main" id="{00000000-0008-0000-0400-00008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 uri="{FF2B5EF4-FFF2-40B4-BE49-F238E27FC236}">
                  <a16:creationId xmlns:a16="http://schemas.microsoft.com/office/drawing/2014/main" id="{00000000-0008-0000-0400-00008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 uri="{FF2B5EF4-FFF2-40B4-BE49-F238E27FC236}">
                  <a16:creationId xmlns:a16="http://schemas.microsoft.com/office/drawing/2014/main" id="{00000000-0008-0000-0400-00008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 uri="{FF2B5EF4-FFF2-40B4-BE49-F238E27FC236}">
                  <a16:creationId xmlns:a16="http://schemas.microsoft.com/office/drawing/2014/main" id="{00000000-0008-0000-0400-00008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 uri="{FF2B5EF4-FFF2-40B4-BE49-F238E27FC236}">
                  <a16:creationId xmlns:a16="http://schemas.microsoft.com/office/drawing/2014/main" id="{00000000-0008-0000-0400-00008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 uri="{FF2B5EF4-FFF2-40B4-BE49-F238E27FC236}">
                  <a16:creationId xmlns:a16="http://schemas.microsoft.com/office/drawing/2014/main" id="{00000000-0008-0000-0400-00008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 uri="{FF2B5EF4-FFF2-40B4-BE49-F238E27FC236}">
                  <a16:creationId xmlns:a16="http://schemas.microsoft.com/office/drawing/2014/main" id="{00000000-0008-0000-0400-00008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 uri="{FF2B5EF4-FFF2-40B4-BE49-F238E27FC236}">
                  <a16:creationId xmlns:a16="http://schemas.microsoft.com/office/drawing/2014/main" id="{00000000-0008-0000-0400-00008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 uri="{FF2B5EF4-FFF2-40B4-BE49-F238E27FC236}">
                  <a16:creationId xmlns:a16="http://schemas.microsoft.com/office/drawing/2014/main" id="{00000000-0008-0000-0400-00008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 uri="{FF2B5EF4-FFF2-40B4-BE49-F238E27FC236}">
                  <a16:creationId xmlns:a16="http://schemas.microsoft.com/office/drawing/2014/main" id="{00000000-0008-0000-0400-00009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 uri="{FF2B5EF4-FFF2-40B4-BE49-F238E27FC236}">
                  <a16:creationId xmlns:a16="http://schemas.microsoft.com/office/drawing/2014/main" id="{00000000-0008-0000-0400-00009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 uri="{FF2B5EF4-FFF2-40B4-BE49-F238E27FC236}">
                  <a16:creationId xmlns:a16="http://schemas.microsoft.com/office/drawing/2014/main" id="{00000000-0008-0000-0400-00009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 uri="{FF2B5EF4-FFF2-40B4-BE49-F238E27FC236}">
                  <a16:creationId xmlns:a16="http://schemas.microsoft.com/office/drawing/2014/main" id="{00000000-0008-0000-0400-00009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 uri="{FF2B5EF4-FFF2-40B4-BE49-F238E27FC236}">
                  <a16:creationId xmlns:a16="http://schemas.microsoft.com/office/drawing/2014/main" id="{00000000-0008-0000-0400-00009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 uri="{FF2B5EF4-FFF2-40B4-BE49-F238E27FC236}">
                  <a16:creationId xmlns:a16="http://schemas.microsoft.com/office/drawing/2014/main" id="{00000000-0008-0000-0400-00009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 uri="{FF2B5EF4-FFF2-40B4-BE49-F238E27FC236}">
                  <a16:creationId xmlns:a16="http://schemas.microsoft.com/office/drawing/2014/main" id="{00000000-0008-0000-0400-00009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 uri="{FF2B5EF4-FFF2-40B4-BE49-F238E27FC236}">
                  <a16:creationId xmlns:a16="http://schemas.microsoft.com/office/drawing/2014/main" id="{00000000-0008-0000-0400-00009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 uri="{FF2B5EF4-FFF2-40B4-BE49-F238E27FC236}">
                  <a16:creationId xmlns:a16="http://schemas.microsoft.com/office/drawing/2014/main" id="{00000000-0008-0000-0400-00009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 uri="{FF2B5EF4-FFF2-40B4-BE49-F238E27FC236}">
                  <a16:creationId xmlns:a16="http://schemas.microsoft.com/office/drawing/2014/main" id="{00000000-0008-0000-0400-00009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400-00009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4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4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4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4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4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4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4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4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4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4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4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4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4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4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 uri="{FF2B5EF4-FFF2-40B4-BE49-F238E27FC236}">
                  <a16:creationId xmlns:a16="http://schemas.microsoft.com/office/drawing/2014/main" id="{00000000-0008-0000-0400-00000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 uri="{FF2B5EF4-FFF2-40B4-BE49-F238E27FC236}">
                  <a16:creationId xmlns:a16="http://schemas.microsoft.com/office/drawing/2014/main" id="{00000000-0008-0000-0400-00000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 uri="{FF2B5EF4-FFF2-40B4-BE49-F238E27FC236}">
                  <a16:creationId xmlns:a16="http://schemas.microsoft.com/office/drawing/2014/main" id="{00000000-0008-0000-0400-00000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 uri="{FF2B5EF4-FFF2-40B4-BE49-F238E27FC236}">
                  <a16:creationId xmlns:a16="http://schemas.microsoft.com/office/drawing/2014/main" id="{00000000-0008-0000-0400-00000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 uri="{FF2B5EF4-FFF2-40B4-BE49-F238E27FC236}">
                  <a16:creationId xmlns:a16="http://schemas.microsoft.com/office/drawing/2014/main" id="{00000000-0008-0000-0400-00004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 uri="{FF2B5EF4-FFF2-40B4-BE49-F238E27FC236}">
                  <a16:creationId xmlns:a16="http://schemas.microsoft.com/office/drawing/2014/main" id="{00000000-0008-0000-0400-00004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 uri="{FF2B5EF4-FFF2-40B4-BE49-F238E27FC236}">
                  <a16:creationId xmlns:a16="http://schemas.microsoft.com/office/drawing/2014/main" id="{00000000-0008-0000-0400-00004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 uri="{FF2B5EF4-FFF2-40B4-BE49-F238E27FC236}">
                  <a16:creationId xmlns:a16="http://schemas.microsoft.com/office/drawing/2014/main" id="{00000000-0008-0000-0400-00004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 uri="{FF2B5EF4-FFF2-40B4-BE49-F238E27FC236}">
                  <a16:creationId xmlns:a16="http://schemas.microsoft.com/office/drawing/2014/main" id="{00000000-0008-0000-0400-00004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 uri="{FF2B5EF4-FFF2-40B4-BE49-F238E27FC236}">
                  <a16:creationId xmlns:a16="http://schemas.microsoft.com/office/drawing/2014/main" id="{00000000-0008-0000-0400-00004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 uri="{FF2B5EF4-FFF2-40B4-BE49-F238E27FC236}">
                  <a16:creationId xmlns:a16="http://schemas.microsoft.com/office/drawing/2014/main" id="{00000000-0008-0000-0400-00004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 uri="{FF2B5EF4-FFF2-40B4-BE49-F238E27FC236}">
                  <a16:creationId xmlns:a16="http://schemas.microsoft.com/office/drawing/2014/main" id="{00000000-0008-0000-0400-00004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 uri="{FF2B5EF4-FFF2-40B4-BE49-F238E27FC236}">
                  <a16:creationId xmlns:a16="http://schemas.microsoft.com/office/drawing/2014/main" id="{00000000-0008-0000-0400-00004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 uri="{FF2B5EF4-FFF2-40B4-BE49-F238E27FC236}">
                  <a16:creationId xmlns:a16="http://schemas.microsoft.com/office/drawing/2014/main" id="{00000000-0008-0000-0400-00004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 uri="{FF2B5EF4-FFF2-40B4-BE49-F238E27FC236}">
                  <a16:creationId xmlns:a16="http://schemas.microsoft.com/office/drawing/2014/main" id="{00000000-0008-0000-0400-00004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 uri="{FF2B5EF4-FFF2-40B4-BE49-F238E27FC236}">
                  <a16:creationId xmlns:a16="http://schemas.microsoft.com/office/drawing/2014/main" id="{00000000-0008-0000-0400-00004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 uri="{FF2B5EF4-FFF2-40B4-BE49-F238E27FC236}">
                  <a16:creationId xmlns:a16="http://schemas.microsoft.com/office/drawing/2014/main" id="{00000000-0008-0000-0400-00004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 uri="{FF2B5EF4-FFF2-40B4-BE49-F238E27FC236}">
                  <a16:creationId xmlns:a16="http://schemas.microsoft.com/office/drawing/2014/main" id="{00000000-0008-0000-0400-00005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 uri="{FF2B5EF4-FFF2-40B4-BE49-F238E27FC236}">
                  <a16:creationId xmlns:a16="http://schemas.microsoft.com/office/drawing/2014/main" id="{00000000-0008-0000-0400-00005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 uri="{FF2B5EF4-FFF2-40B4-BE49-F238E27FC236}">
                  <a16:creationId xmlns:a16="http://schemas.microsoft.com/office/drawing/2014/main" id="{00000000-0008-0000-0400-00005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 uri="{FF2B5EF4-FFF2-40B4-BE49-F238E27FC236}">
                  <a16:creationId xmlns:a16="http://schemas.microsoft.com/office/drawing/2014/main" id="{00000000-0008-0000-0400-00005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 uri="{FF2B5EF4-FFF2-40B4-BE49-F238E27FC236}">
                  <a16:creationId xmlns:a16="http://schemas.microsoft.com/office/drawing/2014/main" id="{00000000-0008-0000-0400-00005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 uri="{FF2B5EF4-FFF2-40B4-BE49-F238E27FC236}">
                  <a16:creationId xmlns:a16="http://schemas.microsoft.com/office/drawing/2014/main" id="{00000000-0008-0000-0400-00005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 uri="{FF2B5EF4-FFF2-40B4-BE49-F238E27FC236}">
                  <a16:creationId xmlns:a16="http://schemas.microsoft.com/office/drawing/2014/main" id="{00000000-0008-0000-0400-00005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 uri="{FF2B5EF4-FFF2-40B4-BE49-F238E27FC236}">
                  <a16:creationId xmlns:a16="http://schemas.microsoft.com/office/drawing/2014/main" id="{00000000-0008-0000-0400-00005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 uri="{FF2B5EF4-FFF2-40B4-BE49-F238E27FC236}">
                  <a16:creationId xmlns:a16="http://schemas.microsoft.com/office/drawing/2014/main" id="{00000000-0008-0000-0400-00005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 uri="{FF2B5EF4-FFF2-40B4-BE49-F238E27FC236}">
                  <a16:creationId xmlns:a16="http://schemas.microsoft.com/office/drawing/2014/main" id="{00000000-0008-0000-0400-00005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 uri="{FF2B5EF4-FFF2-40B4-BE49-F238E27FC236}">
                  <a16:creationId xmlns:a16="http://schemas.microsoft.com/office/drawing/2014/main" id="{00000000-0008-0000-0400-00005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 uri="{FF2B5EF4-FFF2-40B4-BE49-F238E27FC236}">
                  <a16:creationId xmlns:a16="http://schemas.microsoft.com/office/drawing/2014/main" id="{00000000-0008-0000-0400-00005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 uri="{FF2B5EF4-FFF2-40B4-BE49-F238E27FC236}">
                  <a16:creationId xmlns:a16="http://schemas.microsoft.com/office/drawing/2014/main" id="{00000000-0008-0000-0400-00005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 uri="{FF2B5EF4-FFF2-40B4-BE49-F238E27FC236}">
                  <a16:creationId xmlns:a16="http://schemas.microsoft.com/office/drawing/2014/main" id="{00000000-0008-0000-0400-00005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 uri="{FF2B5EF4-FFF2-40B4-BE49-F238E27FC236}">
                  <a16:creationId xmlns:a16="http://schemas.microsoft.com/office/drawing/2014/main" id="{00000000-0008-0000-0400-00005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 uri="{FF2B5EF4-FFF2-40B4-BE49-F238E27FC236}">
                  <a16:creationId xmlns:a16="http://schemas.microsoft.com/office/drawing/2014/main" id="{00000000-0008-0000-0400-00006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 uri="{FF2B5EF4-FFF2-40B4-BE49-F238E27FC236}">
                  <a16:creationId xmlns:a16="http://schemas.microsoft.com/office/drawing/2014/main" id="{00000000-0008-0000-0400-00006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 uri="{FF2B5EF4-FFF2-40B4-BE49-F238E27FC236}">
                  <a16:creationId xmlns:a16="http://schemas.microsoft.com/office/drawing/2014/main" id="{00000000-0008-0000-0400-00006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 uri="{FF2B5EF4-FFF2-40B4-BE49-F238E27FC236}">
                  <a16:creationId xmlns:a16="http://schemas.microsoft.com/office/drawing/2014/main" id="{00000000-0008-0000-0400-00006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 uri="{FF2B5EF4-FFF2-40B4-BE49-F238E27FC236}">
                  <a16:creationId xmlns:a16="http://schemas.microsoft.com/office/drawing/2014/main" id="{00000000-0008-0000-0400-00006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 uri="{FF2B5EF4-FFF2-40B4-BE49-F238E27FC236}">
                  <a16:creationId xmlns:a16="http://schemas.microsoft.com/office/drawing/2014/main" id="{00000000-0008-0000-0400-00006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 uri="{FF2B5EF4-FFF2-40B4-BE49-F238E27FC236}">
                  <a16:creationId xmlns:a16="http://schemas.microsoft.com/office/drawing/2014/main" id="{00000000-0008-0000-0400-00006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 uri="{FF2B5EF4-FFF2-40B4-BE49-F238E27FC236}">
                  <a16:creationId xmlns:a16="http://schemas.microsoft.com/office/drawing/2014/main" id="{00000000-0008-0000-0400-00006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 uri="{FF2B5EF4-FFF2-40B4-BE49-F238E27FC236}">
                  <a16:creationId xmlns:a16="http://schemas.microsoft.com/office/drawing/2014/main" id="{00000000-0008-0000-0400-00006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 uri="{FF2B5EF4-FFF2-40B4-BE49-F238E27FC236}">
                  <a16:creationId xmlns:a16="http://schemas.microsoft.com/office/drawing/2014/main" id="{00000000-0008-0000-0400-00006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 uri="{FF2B5EF4-FFF2-40B4-BE49-F238E27FC236}">
                  <a16:creationId xmlns:a16="http://schemas.microsoft.com/office/drawing/2014/main" id="{00000000-0008-0000-0400-00006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 uri="{FF2B5EF4-FFF2-40B4-BE49-F238E27FC236}">
                  <a16:creationId xmlns:a16="http://schemas.microsoft.com/office/drawing/2014/main" id="{00000000-0008-0000-0400-00006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 uri="{FF2B5EF4-FFF2-40B4-BE49-F238E27FC236}">
                  <a16:creationId xmlns:a16="http://schemas.microsoft.com/office/drawing/2014/main" id="{00000000-0008-0000-0400-00006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 uri="{FF2B5EF4-FFF2-40B4-BE49-F238E27FC236}">
                  <a16:creationId xmlns:a16="http://schemas.microsoft.com/office/drawing/2014/main" id="{00000000-0008-0000-0400-00006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 uri="{FF2B5EF4-FFF2-40B4-BE49-F238E27FC236}">
                  <a16:creationId xmlns:a16="http://schemas.microsoft.com/office/drawing/2014/main" id="{00000000-0008-0000-0400-00006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 uri="{FF2B5EF4-FFF2-40B4-BE49-F238E27FC236}">
                  <a16:creationId xmlns:a16="http://schemas.microsoft.com/office/drawing/2014/main" id="{00000000-0008-0000-0400-00007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 uri="{FF2B5EF4-FFF2-40B4-BE49-F238E27FC236}">
                  <a16:creationId xmlns:a16="http://schemas.microsoft.com/office/drawing/2014/main" id="{00000000-0008-0000-0400-00007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 uri="{FF2B5EF4-FFF2-40B4-BE49-F238E27FC236}">
                  <a16:creationId xmlns:a16="http://schemas.microsoft.com/office/drawing/2014/main" id="{00000000-0008-0000-0400-00007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 uri="{FF2B5EF4-FFF2-40B4-BE49-F238E27FC236}">
                  <a16:creationId xmlns:a16="http://schemas.microsoft.com/office/drawing/2014/main" id="{00000000-0008-0000-0400-00007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 uri="{FF2B5EF4-FFF2-40B4-BE49-F238E27FC236}">
                  <a16:creationId xmlns:a16="http://schemas.microsoft.com/office/drawing/2014/main" id="{00000000-0008-0000-0400-00007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 uri="{FF2B5EF4-FFF2-40B4-BE49-F238E27FC236}">
                  <a16:creationId xmlns:a16="http://schemas.microsoft.com/office/drawing/2014/main" id="{00000000-0008-0000-0400-00007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83344</xdr:colOff>
      <xdr:row>0</xdr:row>
      <xdr:rowOff>690562</xdr:rowOff>
    </xdr:to>
    <xdr:pic>
      <xdr:nvPicPr>
        <xdr:cNvPr id="317" name="Obrázek 316"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400-00003D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31219" cy="642937"/>
        </a:xfrm>
        <a:prstGeom prst="rect">
          <a:avLst/>
        </a:prstGeom>
        <a:noFill/>
        <a:ln>
          <a:noFill/>
        </a:ln>
      </xdr:spPr>
    </xdr:pic>
    <xdr:clientData/>
  </xdr:twoCellAnchor>
  <xdr:twoCellAnchor editAs="oneCell">
    <xdr:from>
      <xdr:col>10</xdr:col>
      <xdr:colOff>1035842</xdr:colOff>
      <xdr:row>0</xdr:row>
      <xdr:rowOff>190500</xdr:rowOff>
    </xdr:from>
    <xdr:to>
      <xdr:col>11</xdr:col>
      <xdr:colOff>964406</xdr:colOff>
      <xdr:row>0</xdr:row>
      <xdr:rowOff>690562</xdr:rowOff>
    </xdr:to>
    <xdr:pic>
      <xdr:nvPicPr>
        <xdr:cNvPr id="318" name="irc_mi" descr="003656_04_031855">
          <a:hlinkClick xmlns:r="http://schemas.openxmlformats.org/officeDocument/2006/relationships" r:id="rId4"/>
          <a:extLst>
            <a:ext uri="{FF2B5EF4-FFF2-40B4-BE49-F238E27FC236}">
              <a16:creationId xmlns:a16="http://schemas.microsoft.com/office/drawing/2014/main" id="{00000000-0008-0000-0400-00003E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8905" y="190500"/>
          <a:ext cx="988220" cy="5000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573405</xdr:colOff>
      <xdr:row>0</xdr:row>
      <xdr:rowOff>447675</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38100"/>
          <a:ext cx="1697355" cy="409575"/>
        </a:xfrm>
        <a:prstGeom prst="rect">
          <a:avLst/>
        </a:prstGeom>
        <a:noFill/>
        <a:ln>
          <a:noFill/>
        </a:ln>
      </xdr:spPr>
    </xdr:pic>
    <xdr:clientData/>
  </xdr:twoCellAnchor>
  <xdr:twoCellAnchor editAs="oneCell">
    <xdr:from>
      <xdr:col>5</xdr:col>
      <xdr:colOff>19049</xdr:colOff>
      <xdr:row>0</xdr:row>
      <xdr:rowOff>47625</xdr:rowOff>
    </xdr:from>
    <xdr:to>
      <xdr:col>5</xdr:col>
      <xdr:colOff>752474</xdr:colOff>
      <xdr:row>0</xdr:row>
      <xdr:rowOff>428625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5324" y="47625"/>
          <a:ext cx="733425" cy="381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819150</xdr:colOff>
      <xdr:row>0</xdr:row>
      <xdr:rowOff>552450</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57150"/>
          <a:ext cx="1866900" cy="495300"/>
        </a:xfrm>
        <a:prstGeom prst="rect">
          <a:avLst/>
        </a:prstGeom>
        <a:noFill/>
        <a:ln>
          <a:noFill/>
        </a:ln>
      </xdr:spPr>
    </xdr:pic>
    <xdr:clientData/>
  </xdr:twoCellAnchor>
  <xdr:twoCellAnchor editAs="oneCell">
    <xdr:from>
      <xdr:col>5</xdr:col>
      <xdr:colOff>676275</xdr:colOff>
      <xdr:row>0</xdr:row>
      <xdr:rowOff>95250</xdr:rowOff>
    </xdr:from>
    <xdr:to>
      <xdr:col>6</xdr:col>
      <xdr:colOff>638175</xdr:colOff>
      <xdr:row>0</xdr:row>
      <xdr:rowOff>476250</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2100" y="95250"/>
          <a:ext cx="781050" cy="381000"/>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536" Type="http://schemas.openxmlformats.org/officeDocument/2006/relationships/ctrlProp" Target="../ctrlProps/ctrlProp5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omments" Target="../comments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81.xml"/><Relationship Id="rId299" Type="http://schemas.openxmlformats.org/officeDocument/2006/relationships/ctrlProp" Target="../ctrlProps/ctrlProp863.xml"/><Relationship Id="rId303" Type="http://schemas.openxmlformats.org/officeDocument/2006/relationships/ctrlProp" Target="../ctrlProps/ctrlProp867.xml"/><Relationship Id="rId21" Type="http://schemas.openxmlformats.org/officeDocument/2006/relationships/ctrlProp" Target="../ctrlProps/ctrlProp585.xml"/><Relationship Id="rId42" Type="http://schemas.openxmlformats.org/officeDocument/2006/relationships/ctrlProp" Target="../ctrlProps/ctrlProp606.xml"/><Relationship Id="rId63" Type="http://schemas.openxmlformats.org/officeDocument/2006/relationships/ctrlProp" Target="../ctrlProps/ctrlProp627.xml"/><Relationship Id="rId84" Type="http://schemas.openxmlformats.org/officeDocument/2006/relationships/ctrlProp" Target="../ctrlProps/ctrlProp648.xml"/><Relationship Id="rId138" Type="http://schemas.openxmlformats.org/officeDocument/2006/relationships/ctrlProp" Target="../ctrlProps/ctrlProp702.xml"/><Relationship Id="rId159" Type="http://schemas.openxmlformats.org/officeDocument/2006/relationships/ctrlProp" Target="../ctrlProps/ctrlProp723.xml"/><Relationship Id="rId170" Type="http://schemas.openxmlformats.org/officeDocument/2006/relationships/ctrlProp" Target="../ctrlProps/ctrlProp734.xml"/><Relationship Id="rId191" Type="http://schemas.openxmlformats.org/officeDocument/2006/relationships/ctrlProp" Target="../ctrlProps/ctrlProp755.xml"/><Relationship Id="rId205" Type="http://schemas.openxmlformats.org/officeDocument/2006/relationships/ctrlProp" Target="../ctrlProps/ctrlProp769.xml"/><Relationship Id="rId226" Type="http://schemas.openxmlformats.org/officeDocument/2006/relationships/ctrlProp" Target="../ctrlProps/ctrlProp790.xml"/><Relationship Id="rId247" Type="http://schemas.openxmlformats.org/officeDocument/2006/relationships/ctrlProp" Target="../ctrlProps/ctrlProp811.xml"/><Relationship Id="rId107" Type="http://schemas.openxmlformats.org/officeDocument/2006/relationships/ctrlProp" Target="../ctrlProps/ctrlProp671.xml"/><Relationship Id="rId268" Type="http://schemas.openxmlformats.org/officeDocument/2006/relationships/ctrlProp" Target="../ctrlProps/ctrlProp832.xml"/><Relationship Id="rId289" Type="http://schemas.openxmlformats.org/officeDocument/2006/relationships/ctrlProp" Target="../ctrlProps/ctrlProp853.xml"/><Relationship Id="rId11" Type="http://schemas.openxmlformats.org/officeDocument/2006/relationships/ctrlProp" Target="../ctrlProps/ctrlProp575.xml"/><Relationship Id="rId32" Type="http://schemas.openxmlformats.org/officeDocument/2006/relationships/ctrlProp" Target="../ctrlProps/ctrlProp596.xml"/><Relationship Id="rId53" Type="http://schemas.openxmlformats.org/officeDocument/2006/relationships/ctrlProp" Target="../ctrlProps/ctrlProp617.xml"/><Relationship Id="rId74" Type="http://schemas.openxmlformats.org/officeDocument/2006/relationships/ctrlProp" Target="../ctrlProps/ctrlProp638.xml"/><Relationship Id="rId128" Type="http://schemas.openxmlformats.org/officeDocument/2006/relationships/ctrlProp" Target="../ctrlProps/ctrlProp692.xml"/><Relationship Id="rId149" Type="http://schemas.openxmlformats.org/officeDocument/2006/relationships/ctrlProp" Target="../ctrlProps/ctrlProp713.xml"/><Relationship Id="rId314" Type="http://schemas.openxmlformats.org/officeDocument/2006/relationships/ctrlProp" Target="../ctrlProps/ctrlProp878.xml"/><Relationship Id="rId5" Type="http://schemas.openxmlformats.org/officeDocument/2006/relationships/ctrlProp" Target="../ctrlProps/ctrlProp569.xml"/><Relationship Id="rId95" Type="http://schemas.openxmlformats.org/officeDocument/2006/relationships/ctrlProp" Target="../ctrlProps/ctrlProp659.xml"/><Relationship Id="rId160" Type="http://schemas.openxmlformats.org/officeDocument/2006/relationships/ctrlProp" Target="../ctrlProps/ctrlProp724.xml"/><Relationship Id="rId181" Type="http://schemas.openxmlformats.org/officeDocument/2006/relationships/ctrlProp" Target="../ctrlProps/ctrlProp745.xml"/><Relationship Id="rId216" Type="http://schemas.openxmlformats.org/officeDocument/2006/relationships/ctrlProp" Target="../ctrlProps/ctrlProp780.xml"/><Relationship Id="rId237" Type="http://schemas.openxmlformats.org/officeDocument/2006/relationships/ctrlProp" Target="../ctrlProps/ctrlProp801.xml"/><Relationship Id="rId258" Type="http://schemas.openxmlformats.org/officeDocument/2006/relationships/ctrlProp" Target="../ctrlProps/ctrlProp822.xml"/><Relationship Id="rId279" Type="http://schemas.openxmlformats.org/officeDocument/2006/relationships/ctrlProp" Target="../ctrlProps/ctrlProp843.xml"/><Relationship Id="rId22" Type="http://schemas.openxmlformats.org/officeDocument/2006/relationships/ctrlProp" Target="../ctrlProps/ctrlProp586.xml"/><Relationship Id="rId43" Type="http://schemas.openxmlformats.org/officeDocument/2006/relationships/ctrlProp" Target="../ctrlProps/ctrlProp607.xml"/><Relationship Id="rId64" Type="http://schemas.openxmlformats.org/officeDocument/2006/relationships/ctrlProp" Target="../ctrlProps/ctrlProp628.xml"/><Relationship Id="rId118" Type="http://schemas.openxmlformats.org/officeDocument/2006/relationships/ctrlProp" Target="../ctrlProps/ctrlProp682.xml"/><Relationship Id="rId139" Type="http://schemas.openxmlformats.org/officeDocument/2006/relationships/ctrlProp" Target="../ctrlProps/ctrlProp703.xml"/><Relationship Id="rId290" Type="http://schemas.openxmlformats.org/officeDocument/2006/relationships/ctrlProp" Target="../ctrlProps/ctrlProp854.xml"/><Relationship Id="rId304" Type="http://schemas.openxmlformats.org/officeDocument/2006/relationships/ctrlProp" Target="../ctrlProps/ctrlProp868.xml"/><Relationship Id="rId85" Type="http://schemas.openxmlformats.org/officeDocument/2006/relationships/ctrlProp" Target="../ctrlProps/ctrlProp649.xml"/><Relationship Id="rId150" Type="http://schemas.openxmlformats.org/officeDocument/2006/relationships/ctrlProp" Target="../ctrlProps/ctrlProp714.xml"/><Relationship Id="rId171" Type="http://schemas.openxmlformats.org/officeDocument/2006/relationships/ctrlProp" Target="../ctrlProps/ctrlProp735.xml"/><Relationship Id="rId192" Type="http://schemas.openxmlformats.org/officeDocument/2006/relationships/ctrlProp" Target="../ctrlProps/ctrlProp756.xml"/><Relationship Id="rId206" Type="http://schemas.openxmlformats.org/officeDocument/2006/relationships/ctrlProp" Target="../ctrlProps/ctrlProp770.xml"/><Relationship Id="rId227" Type="http://schemas.openxmlformats.org/officeDocument/2006/relationships/ctrlProp" Target="../ctrlProps/ctrlProp791.xml"/><Relationship Id="rId248" Type="http://schemas.openxmlformats.org/officeDocument/2006/relationships/ctrlProp" Target="../ctrlProps/ctrlProp812.xml"/><Relationship Id="rId269" Type="http://schemas.openxmlformats.org/officeDocument/2006/relationships/ctrlProp" Target="../ctrlProps/ctrlProp833.xml"/><Relationship Id="rId12" Type="http://schemas.openxmlformats.org/officeDocument/2006/relationships/ctrlProp" Target="../ctrlProps/ctrlProp576.xml"/><Relationship Id="rId33" Type="http://schemas.openxmlformats.org/officeDocument/2006/relationships/ctrlProp" Target="../ctrlProps/ctrlProp597.xml"/><Relationship Id="rId108" Type="http://schemas.openxmlformats.org/officeDocument/2006/relationships/ctrlProp" Target="../ctrlProps/ctrlProp672.xml"/><Relationship Id="rId129" Type="http://schemas.openxmlformats.org/officeDocument/2006/relationships/ctrlProp" Target="../ctrlProps/ctrlProp693.xml"/><Relationship Id="rId280" Type="http://schemas.openxmlformats.org/officeDocument/2006/relationships/ctrlProp" Target="../ctrlProps/ctrlProp844.xml"/><Relationship Id="rId315" Type="http://schemas.openxmlformats.org/officeDocument/2006/relationships/ctrlProp" Target="../ctrlProps/ctrlProp879.xml"/><Relationship Id="rId54" Type="http://schemas.openxmlformats.org/officeDocument/2006/relationships/ctrlProp" Target="../ctrlProps/ctrlProp618.xml"/><Relationship Id="rId75" Type="http://schemas.openxmlformats.org/officeDocument/2006/relationships/ctrlProp" Target="../ctrlProps/ctrlProp639.xml"/><Relationship Id="rId96" Type="http://schemas.openxmlformats.org/officeDocument/2006/relationships/ctrlProp" Target="../ctrlProps/ctrlProp660.xml"/><Relationship Id="rId140" Type="http://schemas.openxmlformats.org/officeDocument/2006/relationships/ctrlProp" Target="../ctrlProps/ctrlProp704.xml"/><Relationship Id="rId161" Type="http://schemas.openxmlformats.org/officeDocument/2006/relationships/ctrlProp" Target="../ctrlProps/ctrlProp725.xml"/><Relationship Id="rId182" Type="http://schemas.openxmlformats.org/officeDocument/2006/relationships/ctrlProp" Target="../ctrlProps/ctrlProp746.xml"/><Relationship Id="rId217" Type="http://schemas.openxmlformats.org/officeDocument/2006/relationships/ctrlProp" Target="../ctrlProps/ctrlProp781.xml"/><Relationship Id="rId6" Type="http://schemas.openxmlformats.org/officeDocument/2006/relationships/ctrlProp" Target="../ctrlProps/ctrlProp570.xml"/><Relationship Id="rId238" Type="http://schemas.openxmlformats.org/officeDocument/2006/relationships/ctrlProp" Target="../ctrlProps/ctrlProp802.xml"/><Relationship Id="rId259" Type="http://schemas.openxmlformats.org/officeDocument/2006/relationships/ctrlProp" Target="../ctrlProps/ctrlProp823.xml"/><Relationship Id="rId23" Type="http://schemas.openxmlformats.org/officeDocument/2006/relationships/ctrlProp" Target="../ctrlProps/ctrlProp587.xml"/><Relationship Id="rId119" Type="http://schemas.openxmlformats.org/officeDocument/2006/relationships/ctrlProp" Target="../ctrlProps/ctrlProp683.xml"/><Relationship Id="rId270" Type="http://schemas.openxmlformats.org/officeDocument/2006/relationships/ctrlProp" Target="../ctrlProps/ctrlProp834.xml"/><Relationship Id="rId291" Type="http://schemas.openxmlformats.org/officeDocument/2006/relationships/ctrlProp" Target="../ctrlProps/ctrlProp855.xml"/><Relationship Id="rId305" Type="http://schemas.openxmlformats.org/officeDocument/2006/relationships/ctrlProp" Target="../ctrlProps/ctrlProp869.xml"/><Relationship Id="rId44" Type="http://schemas.openxmlformats.org/officeDocument/2006/relationships/ctrlProp" Target="../ctrlProps/ctrlProp608.xml"/><Relationship Id="rId65" Type="http://schemas.openxmlformats.org/officeDocument/2006/relationships/ctrlProp" Target="../ctrlProps/ctrlProp629.xml"/><Relationship Id="rId86" Type="http://schemas.openxmlformats.org/officeDocument/2006/relationships/ctrlProp" Target="../ctrlProps/ctrlProp650.xml"/><Relationship Id="rId130" Type="http://schemas.openxmlformats.org/officeDocument/2006/relationships/ctrlProp" Target="../ctrlProps/ctrlProp694.xml"/><Relationship Id="rId151" Type="http://schemas.openxmlformats.org/officeDocument/2006/relationships/ctrlProp" Target="../ctrlProps/ctrlProp715.xml"/><Relationship Id="rId172" Type="http://schemas.openxmlformats.org/officeDocument/2006/relationships/ctrlProp" Target="../ctrlProps/ctrlProp736.xml"/><Relationship Id="rId193" Type="http://schemas.openxmlformats.org/officeDocument/2006/relationships/ctrlProp" Target="../ctrlProps/ctrlProp757.xml"/><Relationship Id="rId207" Type="http://schemas.openxmlformats.org/officeDocument/2006/relationships/ctrlProp" Target="../ctrlProps/ctrlProp771.xml"/><Relationship Id="rId228" Type="http://schemas.openxmlformats.org/officeDocument/2006/relationships/ctrlProp" Target="../ctrlProps/ctrlProp792.xml"/><Relationship Id="rId249" Type="http://schemas.openxmlformats.org/officeDocument/2006/relationships/ctrlProp" Target="../ctrlProps/ctrlProp813.xml"/><Relationship Id="rId13" Type="http://schemas.openxmlformats.org/officeDocument/2006/relationships/ctrlProp" Target="../ctrlProps/ctrlProp577.xml"/><Relationship Id="rId109" Type="http://schemas.openxmlformats.org/officeDocument/2006/relationships/ctrlProp" Target="../ctrlProps/ctrlProp673.xml"/><Relationship Id="rId260" Type="http://schemas.openxmlformats.org/officeDocument/2006/relationships/ctrlProp" Target="../ctrlProps/ctrlProp824.xml"/><Relationship Id="rId281" Type="http://schemas.openxmlformats.org/officeDocument/2006/relationships/ctrlProp" Target="../ctrlProps/ctrlProp845.xml"/><Relationship Id="rId316" Type="http://schemas.openxmlformats.org/officeDocument/2006/relationships/ctrlProp" Target="../ctrlProps/ctrlProp880.xml"/><Relationship Id="rId34" Type="http://schemas.openxmlformats.org/officeDocument/2006/relationships/ctrlProp" Target="../ctrlProps/ctrlProp598.xml"/><Relationship Id="rId55" Type="http://schemas.openxmlformats.org/officeDocument/2006/relationships/ctrlProp" Target="../ctrlProps/ctrlProp619.xml"/><Relationship Id="rId76" Type="http://schemas.openxmlformats.org/officeDocument/2006/relationships/ctrlProp" Target="../ctrlProps/ctrlProp640.xml"/><Relationship Id="rId97" Type="http://schemas.openxmlformats.org/officeDocument/2006/relationships/ctrlProp" Target="../ctrlProps/ctrlProp661.xml"/><Relationship Id="rId120" Type="http://schemas.openxmlformats.org/officeDocument/2006/relationships/ctrlProp" Target="../ctrlProps/ctrlProp684.xml"/><Relationship Id="rId141" Type="http://schemas.openxmlformats.org/officeDocument/2006/relationships/ctrlProp" Target="../ctrlProps/ctrlProp705.xml"/><Relationship Id="rId7" Type="http://schemas.openxmlformats.org/officeDocument/2006/relationships/ctrlProp" Target="../ctrlProps/ctrlProp571.xml"/><Relationship Id="rId162" Type="http://schemas.openxmlformats.org/officeDocument/2006/relationships/ctrlProp" Target="../ctrlProps/ctrlProp726.xml"/><Relationship Id="rId183" Type="http://schemas.openxmlformats.org/officeDocument/2006/relationships/ctrlProp" Target="../ctrlProps/ctrlProp747.xml"/><Relationship Id="rId218" Type="http://schemas.openxmlformats.org/officeDocument/2006/relationships/ctrlProp" Target="../ctrlProps/ctrlProp782.xml"/><Relationship Id="rId239" Type="http://schemas.openxmlformats.org/officeDocument/2006/relationships/ctrlProp" Target="../ctrlProps/ctrlProp803.xml"/><Relationship Id="rId250" Type="http://schemas.openxmlformats.org/officeDocument/2006/relationships/ctrlProp" Target="../ctrlProps/ctrlProp814.xml"/><Relationship Id="rId271" Type="http://schemas.openxmlformats.org/officeDocument/2006/relationships/ctrlProp" Target="../ctrlProps/ctrlProp835.xml"/><Relationship Id="rId292" Type="http://schemas.openxmlformats.org/officeDocument/2006/relationships/ctrlProp" Target="../ctrlProps/ctrlProp856.xml"/><Relationship Id="rId306" Type="http://schemas.openxmlformats.org/officeDocument/2006/relationships/ctrlProp" Target="../ctrlProps/ctrlProp870.xml"/><Relationship Id="rId24" Type="http://schemas.openxmlformats.org/officeDocument/2006/relationships/ctrlProp" Target="../ctrlProps/ctrlProp588.xml"/><Relationship Id="rId45" Type="http://schemas.openxmlformats.org/officeDocument/2006/relationships/ctrlProp" Target="../ctrlProps/ctrlProp609.xml"/><Relationship Id="rId66" Type="http://schemas.openxmlformats.org/officeDocument/2006/relationships/ctrlProp" Target="../ctrlProps/ctrlProp630.xml"/><Relationship Id="rId87" Type="http://schemas.openxmlformats.org/officeDocument/2006/relationships/ctrlProp" Target="../ctrlProps/ctrlProp651.xml"/><Relationship Id="rId110" Type="http://schemas.openxmlformats.org/officeDocument/2006/relationships/ctrlProp" Target="../ctrlProps/ctrlProp674.xml"/><Relationship Id="rId131" Type="http://schemas.openxmlformats.org/officeDocument/2006/relationships/ctrlProp" Target="../ctrlProps/ctrlProp695.xml"/><Relationship Id="rId152" Type="http://schemas.openxmlformats.org/officeDocument/2006/relationships/ctrlProp" Target="../ctrlProps/ctrlProp716.xml"/><Relationship Id="rId173" Type="http://schemas.openxmlformats.org/officeDocument/2006/relationships/ctrlProp" Target="../ctrlProps/ctrlProp737.xml"/><Relationship Id="rId194" Type="http://schemas.openxmlformats.org/officeDocument/2006/relationships/ctrlProp" Target="../ctrlProps/ctrlProp758.xml"/><Relationship Id="rId208" Type="http://schemas.openxmlformats.org/officeDocument/2006/relationships/ctrlProp" Target="../ctrlProps/ctrlProp772.xml"/><Relationship Id="rId229" Type="http://schemas.openxmlformats.org/officeDocument/2006/relationships/ctrlProp" Target="../ctrlProps/ctrlProp793.xml"/><Relationship Id="rId19" Type="http://schemas.openxmlformats.org/officeDocument/2006/relationships/ctrlProp" Target="../ctrlProps/ctrlProp583.xml"/><Relationship Id="rId224" Type="http://schemas.openxmlformats.org/officeDocument/2006/relationships/ctrlProp" Target="../ctrlProps/ctrlProp788.xml"/><Relationship Id="rId240" Type="http://schemas.openxmlformats.org/officeDocument/2006/relationships/ctrlProp" Target="../ctrlProps/ctrlProp804.xml"/><Relationship Id="rId245" Type="http://schemas.openxmlformats.org/officeDocument/2006/relationships/ctrlProp" Target="../ctrlProps/ctrlProp809.xml"/><Relationship Id="rId261" Type="http://schemas.openxmlformats.org/officeDocument/2006/relationships/ctrlProp" Target="../ctrlProps/ctrlProp825.xml"/><Relationship Id="rId266" Type="http://schemas.openxmlformats.org/officeDocument/2006/relationships/ctrlProp" Target="../ctrlProps/ctrlProp830.xml"/><Relationship Id="rId287" Type="http://schemas.openxmlformats.org/officeDocument/2006/relationships/ctrlProp" Target="../ctrlProps/ctrlProp851.xml"/><Relationship Id="rId14" Type="http://schemas.openxmlformats.org/officeDocument/2006/relationships/ctrlProp" Target="../ctrlProps/ctrlProp578.xml"/><Relationship Id="rId30" Type="http://schemas.openxmlformats.org/officeDocument/2006/relationships/ctrlProp" Target="../ctrlProps/ctrlProp594.xml"/><Relationship Id="rId35" Type="http://schemas.openxmlformats.org/officeDocument/2006/relationships/ctrlProp" Target="../ctrlProps/ctrlProp599.xml"/><Relationship Id="rId56" Type="http://schemas.openxmlformats.org/officeDocument/2006/relationships/ctrlProp" Target="../ctrlProps/ctrlProp620.xml"/><Relationship Id="rId77" Type="http://schemas.openxmlformats.org/officeDocument/2006/relationships/ctrlProp" Target="../ctrlProps/ctrlProp641.xml"/><Relationship Id="rId100" Type="http://schemas.openxmlformats.org/officeDocument/2006/relationships/ctrlProp" Target="../ctrlProps/ctrlProp664.xml"/><Relationship Id="rId105" Type="http://schemas.openxmlformats.org/officeDocument/2006/relationships/ctrlProp" Target="../ctrlProps/ctrlProp669.xml"/><Relationship Id="rId126" Type="http://schemas.openxmlformats.org/officeDocument/2006/relationships/ctrlProp" Target="../ctrlProps/ctrlProp690.xml"/><Relationship Id="rId147" Type="http://schemas.openxmlformats.org/officeDocument/2006/relationships/ctrlProp" Target="../ctrlProps/ctrlProp711.xml"/><Relationship Id="rId168" Type="http://schemas.openxmlformats.org/officeDocument/2006/relationships/ctrlProp" Target="../ctrlProps/ctrlProp732.xml"/><Relationship Id="rId282" Type="http://schemas.openxmlformats.org/officeDocument/2006/relationships/ctrlProp" Target="../ctrlProps/ctrlProp846.xml"/><Relationship Id="rId312" Type="http://schemas.openxmlformats.org/officeDocument/2006/relationships/ctrlProp" Target="../ctrlProps/ctrlProp876.xml"/><Relationship Id="rId317" Type="http://schemas.openxmlformats.org/officeDocument/2006/relationships/ctrlProp" Target="../ctrlProps/ctrlProp881.xml"/><Relationship Id="rId8" Type="http://schemas.openxmlformats.org/officeDocument/2006/relationships/ctrlProp" Target="../ctrlProps/ctrlProp572.xml"/><Relationship Id="rId51" Type="http://schemas.openxmlformats.org/officeDocument/2006/relationships/ctrlProp" Target="../ctrlProps/ctrlProp615.xml"/><Relationship Id="rId72" Type="http://schemas.openxmlformats.org/officeDocument/2006/relationships/ctrlProp" Target="../ctrlProps/ctrlProp636.xml"/><Relationship Id="rId93" Type="http://schemas.openxmlformats.org/officeDocument/2006/relationships/ctrlProp" Target="../ctrlProps/ctrlProp657.xml"/><Relationship Id="rId98" Type="http://schemas.openxmlformats.org/officeDocument/2006/relationships/ctrlProp" Target="../ctrlProps/ctrlProp662.xml"/><Relationship Id="rId121" Type="http://schemas.openxmlformats.org/officeDocument/2006/relationships/ctrlProp" Target="../ctrlProps/ctrlProp685.xml"/><Relationship Id="rId142" Type="http://schemas.openxmlformats.org/officeDocument/2006/relationships/ctrlProp" Target="../ctrlProps/ctrlProp706.xml"/><Relationship Id="rId163" Type="http://schemas.openxmlformats.org/officeDocument/2006/relationships/ctrlProp" Target="../ctrlProps/ctrlProp727.xml"/><Relationship Id="rId184" Type="http://schemas.openxmlformats.org/officeDocument/2006/relationships/ctrlProp" Target="../ctrlProps/ctrlProp748.xml"/><Relationship Id="rId189" Type="http://schemas.openxmlformats.org/officeDocument/2006/relationships/ctrlProp" Target="../ctrlProps/ctrlProp753.xml"/><Relationship Id="rId219" Type="http://schemas.openxmlformats.org/officeDocument/2006/relationships/ctrlProp" Target="../ctrlProps/ctrlProp783.xml"/><Relationship Id="rId3" Type="http://schemas.openxmlformats.org/officeDocument/2006/relationships/drawing" Target="../drawings/drawing3.xml"/><Relationship Id="rId214" Type="http://schemas.openxmlformats.org/officeDocument/2006/relationships/ctrlProp" Target="../ctrlProps/ctrlProp778.xml"/><Relationship Id="rId230" Type="http://schemas.openxmlformats.org/officeDocument/2006/relationships/ctrlProp" Target="../ctrlProps/ctrlProp794.xml"/><Relationship Id="rId235" Type="http://schemas.openxmlformats.org/officeDocument/2006/relationships/ctrlProp" Target="../ctrlProps/ctrlProp799.xml"/><Relationship Id="rId251" Type="http://schemas.openxmlformats.org/officeDocument/2006/relationships/ctrlProp" Target="../ctrlProps/ctrlProp815.xml"/><Relationship Id="rId256" Type="http://schemas.openxmlformats.org/officeDocument/2006/relationships/ctrlProp" Target="../ctrlProps/ctrlProp820.xml"/><Relationship Id="rId277" Type="http://schemas.openxmlformats.org/officeDocument/2006/relationships/ctrlProp" Target="../ctrlProps/ctrlProp841.xml"/><Relationship Id="rId298" Type="http://schemas.openxmlformats.org/officeDocument/2006/relationships/ctrlProp" Target="../ctrlProps/ctrlProp862.xml"/><Relationship Id="rId25" Type="http://schemas.openxmlformats.org/officeDocument/2006/relationships/ctrlProp" Target="../ctrlProps/ctrlProp589.xml"/><Relationship Id="rId46" Type="http://schemas.openxmlformats.org/officeDocument/2006/relationships/ctrlProp" Target="../ctrlProps/ctrlProp610.xml"/><Relationship Id="rId67" Type="http://schemas.openxmlformats.org/officeDocument/2006/relationships/ctrlProp" Target="../ctrlProps/ctrlProp631.xml"/><Relationship Id="rId116" Type="http://schemas.openxmlformats.org/officeDocument/2006/relationships/ctrlProp" Target="../ctrlProps/ctrlProp680.xml"/><Relationship Id="rId137" Type="http://schemas.openxmlformats.org/officeDocument/2006/relationships/ctrlProp" Target="../ctrlProps/ctrlProp701.xml"/><Relationship Id="rId158" Type="http://schemas.openxmlformats.org/officeDocument/2006/relationships/ctrlProp" Target="../ctrlProps/ctrlProp722.xml"/><Relationship Id="rId272" Type="http://schemas.openxmlformats.org/officeDocument/2006/relationships/ctrlProp" Target="../ctrlProps/ctrlProp836.xml"/><Relationship Id="rId293" Type="http://schemas.openxmlformats.org/officeDocument/2006/relationships/ctrlProp" Target="../ctrlProps/ctrlProp857.xml"/><Relationship Id="rId302" Type="http://schemas.openxmlformats.org/officeDocument/2006/relationships/ctrlProp" Target="../ctrlProps/ctrlProp866.xml"/><Relationship Id="rId307" Type="http://schemas.openxmlformats.org/officeDocument/2006/relationships/ctrlProp" Target="../ctrlProps/ctrlProp871.xml"/><Relationship Id="rId20" Type="http://schemas.openxmlformats.org/officeDocument/2006/relationships/ctrlProp" Target="../ctrlProps/ctrlProp584.xml"/><Relationship Id="rId41" Type="http://schemas.openxmlformats.org/officeDocument/2006/relationships/ctrlProp" Target="../ctrlProps/ctrlProp605.xml"/><Relationship Id="rId62" Type="http://schemas.openxmlformats.org/officeDocument/2006/relationships/ctrlProp" Target="../ctrlProps/ctrlProp626.xml"/><Relationship Id="rId83" Type="http://schemas.openxmlformats.org/officeDocument/2006/relationships/ctrlProp" Target="../ctrlProps/ctrlProp647.xml"/><Relationship Id="rId88" Type="http://schemas.openxmlformats.org/officeDocument/2006/relationships/ctrlProp" Target="../ctrlProps/ctrlProp652.xml"/><Relationship Id="rId111" Type="http://schemas.openxmlformats.org/officeDocument/2006/relationships/ctrlProp" Target="../ctrlProps/ctrlProp675.xml"/><Relationship Id="rId132" Type="http://schemas.openxmlformats.org/officeDocument/2006/relationships/ctrlProp" Target="../ctrlProps/ctrlProp696.xml"/><Relationship Id="rId153" Type="http://schemas.openxmlformats.org/officeDocument/2006/relationships/ctrlProp" Target="../ctrlProps/ctrlProp717.xml"/><Relationship Id="rId174" Type="http://schemas.openxmlformats.org/officeDocument/2006/relationships/ctrlProp" Target="../ctrlProps/ctrlProp738.xml"/><Relationship Id="rId179" Type="http://schemas.openxmlformats.org/officeDocument/2006/relationships/ctrlProp" Target="../ctrlProps/ctrlProp743.xml"/><Relationship Id="rId195" Type="http://schemas.openxmlformats.org/officeDocument/2006/relationships/ctrlProp" Target="../ctrlProps/ctrlProp759.xml"/><Relationship Id="rId209" Type="http://schemas.openxmlformats.org/officeDocument/2006/relationships/ctrlProp" Target="../ctrlProps/ctrlProp773.xml"/><Relationship Id="rId190" Type="http://schemas.openxmlformats.org/officeDocument/2006/relationships/ctrlProp" Target="../ctrlProps/ctrlProp754.xml"/><Relationship Id="rId204" Type="http://schemas.openxmlformats.org/officeDocument/2006/relationships/ctrlProp" Target="../ctrlProps/ctrlProp768.xml"/><Relationship Id="rId220" Type="http://schemas.openxmlformats.org/officeDocument/2006/relationships/ctrlProp" Target="../ctrlProps/ctrlProp784.xml"/><Relationship Id="rId225" Type="http://schemas.openxmlformats.org/officeDocument/2006/relationships/ctrlProp" Target="../ctrlProps/ctrlProp789.xml"/><Relationship Id="rId241" Type="http://schemas.openxmlformats.org/officeDocument/2006/relationships/ctrlProp" Target="../ctrlProps/ctrlProp805.xml"/><Relationship Id="rId246" Type="http://schemas.openxmlformats.org/officeDocument/2006/relationships/ctrlProp" Target="../ctrlProps/ctrlProp810.xml"/><Relationship Id="rId267" Type="http://schemas.openxmlformats.org/officeDocument/2006/relationships/ctrlProp" Target="../ctrlProps/ctrlProp831.xml"/><Relationship Id="rId288" Type="http://schemas.openxmlformats.org/officeDocument/2006/relationships/ctrlProp" Target="../ctrlProps/ctrlProp852.xml"/><Relationship Id="rId15" Type="http://schemas.openxmlformats.org/officeDocument/2006/relationships/ctrlProp" Target="../ctrlProps/ctrlProp579.xml"/><Relationship Id="rId36" Type="http://schemas.openxmlformats.org/officeDocument/2006/relationships/ctrlProp" Target="../ctrlProps/ctrlProp600.xml"/><Relationship Id="rId57" Type="http://schemas.openxmlformats.org/officeDocument/2006/relationships/ctrlProp" Target="../ctrlProps/ctrlProp621.xml"/><Relationship Id="rId106" Type="http://schemas.openxmlformats.org/officeDocument/2006/relationships/ctrlProp" Target="../ctrlProps/ctrlProp670.xml"/><Relationship Id="rId127" Type="http://schemas.openxmlformats.org/officeDocument/2006/relationships/ctrlProp" Target="../ctrlProps/ctrlProp691.xml"/><Relationship Id="rId262" Type="http://schemas.openxmlformats.org/officeDocument/2006/relationships/ctrlProp" Target="../ctrlProps/ctrlProp826.xml"/><Relationship Id="rId283" Type="http://schemas.openxmlformats.org/officeDocument/2006/relationships/ctrlProp" Target="../ctrlProps/ctrlProp847.xml"/><Relationship Id="rId313" Type="http://schemas.openxmlformats.org/officeDocument/2006/relationships/ctrlProp" Target="../ctrlProps/ctrlProp877.xml"/><Relationship Id="rId318" Type="http://schemas.openxmlformats.org/officeDocument/2006/relationships/ctrlProp" Target="../ctrlProps/ctrlProp882.xml"/><Relationship Id="rId10" Type="http://schemas.openxmlformats.org/officeDocument/2006/relationships/ctrlProp" Target="../ctrlProps/ctrlProp574.xml"/><Relationship Id="rId31" Type="http://schemas.openxmlformats.org/officeDocument/2006/relationships/ctrlProp" Target="../ctrlProps/ctrlProp595.xml"/><Relationship Id="rId52" Type="http://schemas.openxmlformats.org/officeDocument/2006/relationships/ctrlProp" Target="../ctrlProps/ctrlProp616.xml"/><Relationship Id="rId73" Type="http://schemas.openxmlformats.org/officeDocument/2006/relationships/ctrlProp" Target="../ctrlProps/ctrlProp637.xml"/><Relationship Id="rId78" Type="http://schemas.openxmlformats.org/officeDocument/2006/relationships/ctrlProp" Target="../ctrlProps/ctrlProp642.xml"/><Relationship Id="rId94" Type="http://schemas.openxmlformats.org/officeDocument/2006/relationships/ctrlProp" Target="../ctrlProps/ctrlProp658.xml"/><Relationship Id="rId99" Type="http://schemas.openxmlformats.org/officeDocument/2006/relationships/ctrlProp" Target="../ctrlProps/ctrlProp663.xml"/><Relationship Id="rId101" Type="http://schemas.openxmlformats.org/officeDocument/2006/relationships/ctrlProp" Target="../ctrlProps/ctrlProp665.xml"/><Relationship Id="rId122" Type="http://schemas.openxmlformats.org/officeDocument/2006/relationships/ctrlProp" Target="../ctrlProps/ctrlProp686.xml"/><Relationship Id="rId143" Type="http://schemas.openxmlformats.org/officeDocument/2006/relationships/ctrlProp" Target="../ctrlProps/ctrlProp707.xml"/><Relationship Id="rId148" Type="http://schemas.openxmlformats.org/officeDocument/2006/relationships/ctrlProp" Target="../ctrlProps/ctrlProp712.xml"/><Relationship Id="rId164" Type="http://schemas.openxmlformats.org/officeDocument/2006/relationships/ctrlProp" Target="../ctrlProps/ctrlProp728.xml"/><Relationship Id="rId169" Type="http://schemas.openxmlformats.org/officeDocument/2006/relationships/ctrlProp" Target="../ctrlProps/ctrlProp733.xml"/><Relationship Id="rId185" Type="http://schemas.openxmlformats.org/officeDocument/2006/relationships/ctrlProp" Target="../ctrlProps/ctrlProp749.xml"/><Relationship Id="rId4" Type="http://schemas.openxmlformats.org/officeDocument/2006/relationships/vmlDrawing" Target="../drawings/vmlDrawing2.vml"/><Relationship Id="rId9" Type="http://schemas.openxmlformats.org/officeDocument/2006/relationships/ctrlProp" Target="../ctrlProps/ctrlProp573.xml"/><Relationship Id="rId180" Type="http://schemas.openxmlformats.org/officeDocument/2006/relationships/ctrlProp" Target="../ctrlProps/ctrlProp744.xml"/><Relationship Id="rId210" Type="http://schemas.openxmlformats.org/officeDocument/2006/relationships/ctrlProp" Target="../ctrlProps/ctrlProp774.xml"/><Relationship Id="rId215" Type="http://schemas.openxmlformats.org/officeDocument/2006/relationships/ctrlProp" Target="../ctrlProps/ctrlProp779.xml"/><Relationship Id="rId236" Type="http://schemas.openxmlformats.org/officeDocument/2006/relationships/ctrlProp" Target="../ctrlProps/ctrlProp800.xml"/><Relationship Id="rId257" Type="http://schemas.openxmlformats.org/officeDocument/2006/relationships/ctrlProp" Target="../ctrlProps/ctrlProp821.xml"/><Relationship Id="rId278" Type="http://schemas.openxmlformats.org/officeDocument/2006/relationships/ctrlProp" Target="../ctrlProps/ctrlProp842.xml"/><Relationship Id="rId26" Type="http://schemas.openxmlformats.org/officeDocument/2006/relationships/ctrlProp" Target="../ctrlProps/ctrlProp590.xml"/><Relationship Id="rId231" Type="http://schemas.openxmlformats.org/officeDocument/2006/relationships/ctrlProp" Target="../ctrlProps/ctrlProp795.xml"/><Relationship Id="rId252" Type="http://schemas.openxmlformats.org/officeDocument/2006/relationships/ctrlProp" Target="../ctrlProps/ctrlProp816.xml"/><Relationship Id="rId273" Type="http://schemas.openxmlformats.org/officeDocument/2006/relationships/ctrlProp" Target="../ctrlProps/ctrlProp837.xml"/><Relationship Id="rId294" Type="http://schemas.openxmlformats.org/officeDocument/2006/relationships/ctrlProp" Target="../ctrlProps/ctrlProp858.xml"/><Relationship Id="rId308" Type="http://schemas.openxmlformats.org/officeDocument/2006/relationships/ctrlProp" Target="../ctrlProps/ctrlProp872.xml"/><Relationship Id="rId47" Type="http://schemas.openxmlformats.org/officeDocument/2006/relationships/ctrlProp" Target="../ctrlProps/ctrlProp611.xml"/><Relationship Id="rId68" Type="http://schemas.openxmlformats.org/officeDocument/2006/relationships/ctrlProp" Target="../ctrlProps/ctrlProp632.xml"/><Relationship Id="rId89" Type="http://schemas.openxmlformats.org/officeDocument/2006/relationships/ctrlProp" Target="../ctrlProps/ctrlProp653.xml"/><Relationship Id="rId112" Type="http://schemas.openxmlformats.org/officeDocument/2006/relationships/ctrlProp" Target="../ctrlProps/ctrlProp676.xml"/><Relationship Id="rId133" Type="http://schemas.openxmlformats.org/officeDocument/2006/relationships/ctrlProp" Target="../ctrlProps/ctrlProp697.xml"/><Relationship Id="rId154" Type="http://schemas.openxmlformats.org/officeDocument/2006/relationships/ctrlProp" Target="../ctrlProps/ctrlProp718.xml"/><Relationship Id="rId175" Type="http://schemas.openxmlformats.org/officeDocument/2006/relationships/ctrlProp" Target="../ctrlProps/ctrlProp739.xml"/><Relationship Id="rId196" Type="http://schemas.openxmlformats.org/officeDocument/2006/relationships/ctrlProp" Target="../ctrlProps/ctrlProp760.xml"/><Relationship Id="rId200" Type="http://schemas.openxmlformats.org/officeDocument/2006/relationships/ctrlProp" Target="../ctrlProps/ctrlProp764.xml"/><Relationship Id="rId16" Type="http://schemas.openxmlformats.org/officeDocument/2006/relationships/ctrlProp" Target="../ctrlProps/ctrlProp580.xml"/><Relationship Id="rId221" Type="http://schemas.openxmlformats.org/officeDocument/2006/relationships/ctrlProp" Target="../ctrlProps/ctrlProp785.xml"/><Relationship Id="rId242" Type="http://schemas.openxmlformats.org/officeDocument/2006/relationships/ctrlProp" Target="../ctrlProps/ctrlProp806.xml"/><Relationship Id="rId263" Type="http://schemas.openxmlformats.org/officeDocument/2006/relationships/ctrlProp" Target="../ctrlProps/ctrlProp827.xml"/><Relationship Id="rId284" Type="http://schemas.openxmlformats.org/officeDocument/2006/relationships/ctrlProp" Target="../ctrlProps/ctrlProp848.xml"/><Relationship Id="rId319" Type="http://schemas.openxmlformats.org/officeDocument/2006/relationships/comments" Target="../comments2.xml"/><Relationship Id="rId37" Type="http://schemas.openxmlformats.org/officeDocument/2006/relationships/ctrlProp" Target="../ctrlProps/ctrlProp601.xml"/><Relationship Id="rId58" Type="http://schemas.openxmlformats.org/officeDocument/2006/relationships/ctrlProp" Target="../ctrlProps/ctrlProp622.xml"/><Relationship Id="rId79" Type="http://schemas.openxmlformats.org/officeDocument/2006/relationships/ctrlProp" Target="../ctrlProps/ctrlProp643.xml"/><Relationship Id="rId102" Type="http://schemas.openxmlformats.org/officeDocument/2006/relationships/ctrlProp" Target="../ctrlProps/ctrlProp666.xml"/><Relationship Id="rId123" Type="http://schemas.openxmlformats.org/officeDocument/2006/relationships/ctrlProp" Target="../ctrlProps/ctrlProp687.xml"/><Relationship Id="rId144" Type="http://schemas.openxmlformats.org/officeDocument/2006/relationships/ctrlProp" Target="../ctrlProps/ctrlProp708.xml"/><Relationship Id="rId90" Type="http://schemas.openxmlformats.org/officeDocument/2006/relationships/ctrlProp" Target="../ctrlProps/ctrlProp654.xml"/><Relationship Id="rId165" Type="http://schemas.openxmlformats.org/officeDocument/2006/relationships/ctrlProp" Target="../ctrlProps/ctrlProp729.xml"/><Relationship Id="rId186" Type="http://schemas.openxmlformats.org/officeDocument/2006/relationships/ctrlProp" Target="../ctrlProps/ctrlProp750.xml"/><Relationship Id="rId211" Type="http://schemas.openxmlformats.org/officeDocument/2006/relationships/ctrlProp" Target="../ctrlProps/ctrlProp775.xml"/><Relationship Id="rId232" Type="http://schemas.openxmlformats.org/officeDocument/2006/relationships/ctrlProp" Target="../ctrlProps/ctrlProp796.xml"/><Relationship Id="rId253" Type="http://schemas.openxmlformats.org/officeDocument/2006/relationships/ctrlProp" Target="../ctrlProps/ctrlProp817.xml"/><Relationship Id="rId274" Type="http://schemas.openxmlformats.org/officeDocument/2006/relationships/ctrlProp" Target="../ctrlProps/ctrlProp838.xml"/><Relationship Id="rId295" Type="http://schemas.openxmlformats.org/officeDocument/2006/relationships/ctrlProp" Target="../ctrlProps/ctrlProp859.xml"/><Relationship Id="rId309" Type="http://schemas.openxmlformats.org/officeDocument/2006/relationships/ctrlProp" Target="../ctrlProps/ctrlProp873.xml"/><Relationship Id="rId27" Type="http://schemas.openxmlformats.org/officeDocument/2006/relationships/ctrlProp" Target="../ctrlProps/ctrlProp591.xml"/><Relationship Id="rId48" Type="http://schemas.openxmlformats.org/officeDocument/2006/relationships/ctrlProp" Target="../ctrlProps/ctrlProp612.xml"/><Relationship Id="rId69" Type="http://schemas.openxmlformats.org/officeDocument/2006/relationships/ctrlProp" Target="../ctrlProps/ctrlProp633.xml"/><Relationship Id="rId113" Type="http://schemas.openxmlformats.org/officeDocument/2006/relationships/ctrlProp" Target="../ctrlProps/ctrlProp677.xml"/><Relationship Id="rId134" Type="http://schemas.openxmlformats.org/officeDocument/2006/relationships/ctrlProp" Target="../ctrlProps/ctrlProp698.xml"/><Relationship Id="rId80" Type="http://schemas.openxmlformats.org/officeDocument/2006/relationships/ctrlProp" Target="../ctrlProps/ctrlProp644.xml"/><Relationship Id="rId155" Type="http://schemas.openxmlformats.org/officeDocument/2006/relationships/ctrlProp" Target="../ctrlProps/ctrlProp719.xml"/><Relationship Id="rId176" Type="http://schemas.openxmlformats.org/officeDocument/2006/relationships/ctrlProp" Target="../ctrlProps/ctrlProp740.xml"/><Relationship Id="rId197" Type="http://schemas.openxmlformats.org/officeDocument/2006/relationships/ctrlProp" Target="../ctrlProps/ctrlProp761.xml"/><Relationship Id="rId201" Type="http://schemas.openxmlformats.org/officeDocument/2006/relationships/ctrlProp" Target="../ctrlProps/ctrlProp765.xml"/><Relationship Id="rId222" Type="http://schemas.openxmlformats.org/officeDocument/2006/relationships/ctrlProp" Target="../ctrlProps/ctrlProp786.xml"/><Relationship Id="rId243" Type="http://schemas.openxmlformats.org/officeDocument/2006/relationships/ctrlProp" Target="../ctrlProps/ctrlProp807.xml"/><Relationship Id="rId264" Type="http://schemas.openxmlformats.org/officeDocument/2006/relationships/ctrlProp" Target="../ctrlProps/ctrlProp828.xml"/><Relationship Id="rId285" Type="http://schemas.openxmlformats.org/officeDocument/2006/relationships/ctrlProp" Target="../ctrlProps/ctrlProp849.xml"/><Relationship Id="rId17" Type="http://schemas.openxmlformats.org/officeDocument/2006/relationships/ctrlProp" Target="../ctrlProps/ctrlProp581.xml"/><Relationship Id="rId38" Type="http://schemas.openxmlformats.org/officeDocument/2006/relationships/ctrlProp" Target="../ctrlProps/ctrlProp602.xml"/><Relationship Id="rId59" Type="http://schemas.openxmlformats.org/officeDocument/2006/relationships/ctrlProp" Target="../ctrlProps/ctrlProp623.xml"/><Relationship Id="rId103" Type="http://schemas.openxmlformats.org/officeDocument/2006/relationships/ctrlProp" Target="../ctrlProps/ctrlProp667.xml"/><Relationship Id="rId124" Type="http://schemas.openxmlformats.org/officeDocument/2006/relationships/ctrlProp" Target="../ctrlProps/ctrlProp688.xml"/><Relationship Id="rId310" Type="http://schemas.openxmlformats.org/officeDocument/2006/relationships/ctrlProp" Target="../ctrlProps/ctrlProp874.xml"/><Relationship Id="rId70" Type="http://schemas.openxmlformats.org/officeDocument/2006/relationships/ctrlProp" Target="../ctrlProps/ctrlProp634.xml"/><Relationship Id="rId91" Type="http://schemas.openxmlformats.org/officeDocument/2006/relationships/ctrlProp" Target="../ctrlProps/ctrlProp655.xml"/><Relationship Id="rId145" Type="http://schemas.openxmlformats.org/officeDocument/2006/relationships/ctrlProp" Target="../ctrlProps/ctrlProp709.xml"/><Relationship Id="rId166" Type="http://schemas.openxmlformats.org/officeDocument/2006/relationships/ctrlProp" Target="../ctrlProps/ctrlProp730.xml"/><Relationship Id="rId187" Type="http://schemas.openxmlformats.org/officeDocument/2006/relationships/ctrlProp" Target="../ctrlProps/ctrlProp751.xml"/><Relationship Id="rId1" Type="http://schemas.openxmlformats.org/officeDocument/2006/relationships/printerSettings" Target="../printerSettings/printerSettings8.bin"/><Relationship Id="rId212" Type="http://schemas.openxmlformats.org/officeDocument/2006/relationships/ctrlProp" Target="../ctrlProps/ctrlProp776.xml"/><Relationship Id="rId233" Type="http://schemas.openxmlformats.org/officeDocument/2006/relationships/ctrlProp" Target="../ctrlProps/ctrlProp797.xml"/><Relationship Id="rId254" Type="http://schemas.openxmlformats.org/officeDocument/2006/relationships/ctrlProp" Target="../ctrlProps/ctrlProp818.xml"/><Relationship Id="rId28" Type="http://schemas.openxmlformats.org/officeDocument/2006/relationships/ctrlProp" Target="../ctrlProps/ctrlProp592.xml"/><Relationship Id="rId49" Type="http://schemas.openxmlformats.org/officeDocument/2006/relationships/ctrlProp" Target="../ctrlProps/ctrlProp613.xml"/><Relationship Id="rId114" Type="http://schemas.openxmlformats.org/officeDocument/2006/relationships/ctrlProp" Target="../ctrlProps/ctrlProp678.xml"/><Relationship Id="rId275" Type="http://schemas.openxmlformats.org/officeDocument/2006/relationships/ctrlProp" Target="../ctrlProps/ctrlProp839.xml"/><Relationship Id="rId296" Type="http://schemas.openxmlformats.org/officeDocument/2006/relationships/ctrlProp" Target="../ctrlProps/ctrlProp860.xml"/><Relationship Id="rId300" Type="http://schemas.openxmlformats.org/officeDocument/2006/relationships/ctrlProp" Target="../ctrlProps/ctrlProp864.xml"/><Relationship Id="rId60" Type="http://schemas.openxmlformats.org/officeDocument/2006/relationships/ctrlProp" Target="../ctrlProps/ctrlProp624.xml"/><Relationship Id="rId81" Type="http://schemas.openxmlformats.org/officeDocument/2006/relationships/ctrlProp" Target="../ctrlProps/ctrlProp645.xml"/><Relationship Id="rId135" Type="http://schemas.openxmlformats.org/officeDocument/2006/relationships/ctrlProp" Target="../ctrlProps/ctrlProp699.xml"/><Relationship Id="rId156" Type="http://schemas.openxmlformats.org/officeDocument/2006/relationships/ctrlProp" Target="../ctrlProps/ctrlProp720.xml"/><Relationship Id="rId177" Type="http://schemas.openxmlformats.org/officeDocument/2006/relationships/ctrlProp" Target="../ctrlProps/ctrlProp741.xml"/><Relationship Id="rId198" Type="http://schemas.openxmlformats.org/officeDocument/2006/relationships/ctrlProp" Target="../ctrlProps/ctrlProp762.xml"/><Relationship Id="rId202" Type="http://schemas.openxmlformats.org/officeDocument/2006/relationships/ctrlProp" Target="../ctrlProps/ctrlProp766.xml"/><Relationship Id="rId223" Type="http://schemas.openxmlformats.org/officeDocument/2006/relationships/ctrlProp" Target="../ctrlProps/ctrlProp787.xml"/><Relationship Id="rId244" Type="http://schemas.openxmlformats.org/officeDocument/2006/relationships/ctrlProp" Target="../ctrlProps/ctrlProp808.xml"/><Relationship Id="rId18" Type="http://schemas.openxmlformats.org/officeDocument/2006/relationships/ctrlProp" Target="../ctrlProps/ctrlProp582.xml"/><Relationship Id="rId39" Type="http://schemas.openxmlformats.org/officeDocument/2006/relationships/ctrlProp" Target="../ctrlProps/ctrlProp603.xml"/><Relationship Id="rId265" Type="http://schemas.openxmlformats.org/officeDocument/2006/relationships/ctrlProp" Target="../ctrlProps/ctrlProp829.xml"/><Relationship Id="rId286" Type="http://schemas.openxmlformats.org/officeDocument/2006/relationships/ctrlProp" Target="../ctrlProps/ctrlProp850.xml"/><Relationship Id="rId50" Type="http://schemas.openxmlformats.org/officeDocument/2006/relationships/ctrlProp" Target="../ctrlProps/ctrlProp614.xml"/><Relationship Id="rId104" Type="http://schemas.openxmlformats.org/officeDocument/2006/relationships/ctrlProp" Target="../ctrlProps/ctrlProp668.xml"/><Relationship Id="rId125" Type="http://schemas.openxmlformats.org/officeDocument/2006/relationships/ctrlProp" Target="../ctrlProps/ctrlProp689.xml"/><Relationship Id="rId146" Type="http://schemas.openxmlformats.org/officeDocument/2006/relationships/ctrlProp" Target="../ctrlProps/ctrlProp710.xml"/><Relationship Id="rId167" Type="http://schemas.openxmlformats.org/officeDocument/2006/relationships/ctrlProp" Target="../ctrlProps/ctrlProp731.xml"/><Relationship Id="rId188" Type="http://schemas.openxmlformats.org/officeDocument/2006/relationships/ctrlProp" Target="../ctrlProps/ctrlProp752.xml"/><Relationship Id="rId311" Type="http://schemas.openxmlformats.org/officeDocument/2006/relationships/ctrlProp" Target="../ctrlProps/ctrlProp875.xml"/><Relationship Id="rId71" Type="http://schemas.openxmlformats.org/officeDocument/2006/relationships/ctrlProp" Target="../ctrlProps/ctrlProp635.xml"/><Relationship Id="rId92" Type="http://schemas.openxmlformats.org/officeDocument/2006/relationships/ctrlProp" Target="../ctrlProps/ctrlProp656.xml"/><Relationship Id="rId213" Type="http://schemas.openxmlformats.org/officeDocument/2006/relationships/ctrlProp" Target="../ctrlProps/ctrlProp777.xml"/><Relationship Id="rId234" Type="http://schemas.openxmlformats.org/officeDocument/2006/relationships/ctrlProp" Target="../ctrlProps/ctrlProp798.xml"/><Relationship Id="rId2" Type="http://schemas.openxmlformats.org/officeDocument/2006/relationships/printerSettings" Target="../printerSettings/printerSettings9.bin"/><Relationship Id="rId29" Type="http://schemas.openxmlformats.org/officeDocument/2006/relationships/ctrlProp" Target="../ctrlProps/ctrlProp593.xml"/><Relationship Id="rId255" Type="http://schemas.openxmlformats.org/officeDocument/2006/relationships/ctrlProp" Target="../ctrlProps/ctrlProp819.xml"/><Relationship Id="rId276" Type="http://schemas.openxmlformats.org/officeDocument/2006/relationships/ctrlProp" Target="../ctrlProps/ctrlProp840.xml"/><Relationship Id="rId297" Type="http://schemas.openxmlformats.org/officeDocument/2006/relationships/ctrlProp" Target="../ctrlProps/ctrlProp861.xml"/><Relationship Id="rId40" Type="http://schemas.openxmlformats.org/officeDocument/2006/relationships/ctrlProp" Target="../ctrlProps/ctrlProp604.xml"/><Relationship Id="rId115" Type="http://schemas.openxmlformats.org/officeDocument/2006/relationships/ctrlProp" Target="../ctrlProps/ctrlProp679.xml"/><Relationship Id="rId136" Type="http://schemas.openxmlformats.org/officeDocument/2006/relationships/ctrlProp" Target="../ctrlProps/ctrlProp700.xml"/><Relationship Id="rId157" Type="http://schemas.openxmlformats.org/officeDocument/2006/relationships/ctrlProp" Target="../ctrlProps/ctrlProp721.xml"/><Relationship Id="rId178" Type="http://schemas.openxmlformats.org/officeDocument/2006/relationships/ctrlProp" Target="../ctrlProps/ctrlProp742.xml"/><Relationship Id="rId301" Type="http://schemas.openxmlformats.org/officeDocument/2006/relationships/ctrlProp" Target="../ctrlProps/ctrlProp865.xml"/><Relationship Id="rId61" Type="http://schemas.openxmlformats.org/officeDocument/2006/relationships/ctrlProp" Target="../ctrlProps/ctrlProp625.xml"/><Relationship Id="rId82" Type="http://schemas.openxmlformats.org/officeDocument/2006/relationships/ctrlProp" Target="../ctrlProps/ctrlProp646.xml"/><Relationship Id="rId199" Type="http://schemas.openxmlformats.org/officeDocument/2006/relationships/ctrlProp" Target="../ctrlProps/ctrlProp763.xml"/><Relationship Id="rId203" Type="http://schemas.openxmlformats.org/officeDocument/2006/relationships/ctrlProp" Target="../ctrlProps/ctrlProp767.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E33"/>
  <sheetViews>
    <sheetView showGridLines="0" tabSelected="1" topLeftCell="A22" zoomScaleNormal="100" workbookViewId="0">
      <selection activeCell="F5" sqref="F5"/>
    </sheetView>
  </sheetViews>
  <sheetFormatPr defaultRowHeight="12.75" x14ac:dyDescent="0.2"/>
  <cols>
    <col min="1" max="1" width="4.85546875" style="1" customWidth="1"/>
    <col min="2" max="2" width="9.5703125" style="1" customWidth="1"/>
    <col min="3" max="3" width="7" style="1" customWidth="1"/>
    <col min="4" max="4" width="22.42578125" style="1" customWidth="1"/>
    <col min="5" max="5" width="87.42578125" style="1" customWidth="1"/>
    <col min="6" max="16384" width="9.140625" style="1"/>
  </cols>
  <sheetData>
    <row r="1" spans="1:5" ht="52.5" customHeight="1" thickBot="1" x14ac:dyDescent="0.25">
      <c r="A1" s="230"/>
      <c r="B1" s="230"/>
      <c r="C1" s="230"/>
      <c r="D1" s="230"/>
      <c r="E1" s="230"/>
    </row>
    <row r="2" spans="1:5" ht="19.5" customHeight="1" thickBot="1" x14ac:dyDescent="0.25">
      <c r="A2" s="231" t="s">
        <v>75</v>
      </c>
      <c r="B2" s="232"/>
      <c r="C2" s="232"/>
      <c r="D2" s="232"/>
      <c r="E2" s="233"/>
    </row>
    <row r="3" spans="1:5" ht="19.5" customHeight="1" thickBot="1" x14ac:dyDescent="0.25">
      <c r="A3" s="106" t="s">
        <v>65</v>
      </c>
      <c r="B3" s="107" t="s">
        <v>67</v>
      </c>
      <c r="C3" s="107" t="s">
        <v>66</v>
      </c>
      <c r="D3" s="108" t="s">
        <v>0</v>
      </c>
      <c r="E3" s="109" t="s">
        <v>1</v>
      </c>
    </row>
    <row r="4" spans="1:5" ht="39.75" customHeight="1" x14ac:dyDescent="0.2">
      <c r="A4" s="234" t="s">
        <v>2</v>
      </c>
      <c r="B4" s="162" t="s">
        <v>112</v>
      </c>
      <c r="C4" s="163" t="s">
        <v>4</v>
      </c>
      <c r="D4" s="164" t="s">
        <v>111</v>
      </c>
      <c r="E4" s="165" t="s">
        <v>125</v>
      </c>
    </row>
    <row r="5" spans="1:5" ht="25.5" x14ac:dyDescent="0.2">
      <c r="A5" s="234"/>
      <c r="B5" s="166" t="s">
        <v>113</v>
      </c>
      <c r="C5" s="104" t="s">
        <v>4</v>
      </c>
      <c r="D5" s="105" t="s">
        <v>98</v>
      </c>
      <c r="E5" s="224" t="s">
        <v>210</v>
      </c>
    </row>
    <row r="6" spans="1:5" ht="51" customHeight="1" x14ac:dyDescent="0.2">
      <c r="A6" s="234"/>
      <c r="B6" s="166" t="s">
        <v>3</v>
      </c>
      <c r="C6" s="104" t="s">
        <v>4</v>
      </c>
      <c r="D6" s="105" t="s">
        <v>124</v>
      </c>
      <c r="E6" s="167" t="s">
        <v>203</v>
      </c>
    </row>
    <row r="7" spans="1:5" ht="42" customHeight="1" x14ac:dyDescent="0.2">
      <c r="A7" s="234"/>
      <c r="B7" s="168" t="s">
        <v>5</v>
      </c>
      <c r="C7" s="4" t="s">
        <v>8</v>
      </c>
      <c r="D7" s="117" t="s">
        <v>6</v>
      </c>
      <c r="E7" s="114" t="s">
        <v>126</v>
      </c>
    </row>
    <row r="8" spans="1:5" ht="46.5" customHeight="1" x14ac:dyDescent="0.2">
      <c r="A8" s="234"/>
      <c r="B8" s="169" t="s">
        <v>5</v>
      </c>
      <c r="C8" s="2" t="s">
        <v>9</v>
      </c>
      <c r="D8" s="117" t="s">
        <v>94</v>
      </c>
      <c r="E8" s="114" t="s">
        <v>212</v>
      </c>
    </row>
    <row r="9" spans="1:5" ht="60.75" customHeight="1" x14ac:dyDescent="0.2">
      <c r="A9" s="234"/>
      <c r="B9" s="169" t="s">
        <v>7</v>
      </c>
      <c r="C9" s="4" t="s">
        <v>8</v>
      </c>
      <c r="D9" s="5" t="s">
        <v>96</v>
      </c>
      <c r="E9" s="114" t="s">
        <v>211</v>
      </c>
    </row>
    <row r="10" spans="1:5" ht="39.75" customHeight="1" x14ac:dyDescent="0.2">
      <c r="A10" s="234"/>
      <c r="B10" s="169" t="s">
        <v>7</v>
      </c>
      <c r="C10" s="4" t="s">
        <v>9</v>
      </c>
      <c r="D10" s="62" t="s">
        <v>68</v>
      </c>
      <c r="E10" s="114" t="s">
        <v>213</v>
      </c>
    </row>
    <row r="11" spans="1:5" ht="36" x14ac:dyDescent="0.2">
      <c r="A11" s="234"/>
      <c r="B11" s="169" t="s">
        <v>7</v>
      </c>
      <c r="C11" s="4" t="s">
        <v>10</v>
      </c>
      <c r="D11" s="205" t="s">
        <v>71</v>
      </c>
      <c r="E11" s="114" t="s">
        <v>184</v>
      </c>
    </row>
    <row r="12" spans="1:5" ht="119.25" customHeight="1" x14ac:dyDescent="0.2">
      <c r="A12" s="234"/>
      <c r="B12" s="169" t="s">
        <v>11</v>
      </c>
      <c r="C12" s="61" t="s">
        <v>8</v>
      </c>
      <c r="D12" s="206" t="s">
        <v>195</v>
      </c>
      <c r="E12" s="209" t="s">
        <v>196</v>
      </c>
    </row>
    <row r="13" spans="1:5" ht="36" x14ac:dyDescent="0.2">
      <c r="A13" s="234"/>
      <c r="B13" s="169" t="s">
        <v>11</v>
      </c>
      <c r="C13" s="4" t="s">
        <v>9</v>
      </c>
      <c r="D13" s="213" t="s">
        <v>185</v>
      </c>
      <c r="E13" s="161" t="s">
        <v>214</v>
      </c>
    </row>
    <row r="14" spans="1:5" ht="84" x14ac:dyDescent="0.2">
      <c r="A14" s="234"/>
      <c r="B14" s="169" t="s">
        <v>12</v>
      </c>
      <c r="C14" s="61" t="s">
        <v>8</v>
      </c>
      <c r="D14" s="206" t="s">
        <v>186</v>
      </c>
      <c r="E14" s="212" t="s">
        <v>193</v>
      </c>
    </row>
    <row r="15" spans="1:5" ht="36" x14ac:dyDescent="0.2">
      <c r="A15" s="234"/>
      <c r="B15" s="169" t="s">
        <v>12</v>
      </c>
      <c r="C15" s="61" t="s">
        <v>9</v>
      </c>
      <c r="D15" s="206" t="s">
        <v>187</v>
      </c>
      <c r="E15" s="170" t="s">
        <v>215</v>
      </c>
    </row>
    <row r="16" spans="1:5" ht="24" customHeight="1" x14ac:dyDescent="0.2">
      <c r="A16" s="234"/>
      <c r="B16" s="169" t="s">
        <v>13</v>
      </c>
      <c r="C16" s="61" t="s">
        <v>8</v>
      </c>
      <c r="D16" s="63" t="s">
        <v>14</v>
      </c>
      <c r="E16" s="170" t="s">
        <v>165</v>
      </c>
    </row>
    <row r="17" spans="1:5" ht="24" customHeight="1" x14ac:dyDescent="0.2">
      <c r="A17" s="234"/>
      <c r="B17" s="169" t="s">
        <v>13</v>
      </c>
      <c r="C17" s="61" t="s">
        <v>9</v>
      </c>
      <c r="D17" s="64" t="s">
        <v>15</v>
      </c>
      <c r="E17" s="170" t="s">
        <v>166</v>
      </c>
    </row>
    <row r="18" spans="1:5" ht="37.5" customHeight="1" x14ac:dyDescent="0.2">
      <c r="A18" s="234"/>
      <c r="B18" s="169" t="s">
        <v>13</v>
      </c>
      <c r="C18" s="61" t="s">
        <v>10</v>
      </c>
      <c r="D18" s="64" t="s">
        <v>16</v>
      </c>
      <c r="E18" s="170" t="s">
        <v>167</v>
      </c>
    </row>
    <row r="19" spans="1:5" ht="48" x14ac:dyDescent="0.2">
      <c r="A19" s="234"/>
      <c r="B19" s="169" t="s">
        <v>17</v>
      </c>
      <c r="C19" s="4" t="s">
        <v>8</v>
      </c>
      <c r="D19" s="214" t="s">
        <v>188</v>
      </c>
      <c r="E19" s="114" t="s">
        <v>168</v>
      </c>
    </row>
    <row r="20" spans="1:5" ht="46.35" customHeight="1" x14ac:dyDescent="0.2">
      <c r="A20" s="234"/>
      <c r="B20" s="169" t="s">
        <v>17</v>
      </c>
      <c r="C20" s="112" t="s">
        <v>10</v>
      </c>
      <c r="D20" s="62" t="s">
        <v>122</v>
      </c>
      <c r="E20" s="161" t="s">
        <v>169</v>
      </c>
    </row>
    <row r="21" spans="1:5" ht="42.75" customHeight="1" x14ac:dyDescent="0.2">
      <c r="A21" s="234"/>
      <c r="B21" s="171" t="s">
        <v>18</v>
      </c>
      <c r="C21" s="112" t="s">
        <v>4</v>
      </c>
      <c r="D21" s="95" t="s">
        <v>19</v>
      </c>
      <c r="E21" s="172" t="s">
        <v>129</v>
      </c>
    </row>
    <row r="22" spans="1:5" ht="84" x14ac:dyDescent="0.2">
      <c r="A22" s="160"/>
      <c r="B22" s="166" t="s">
        <v>131</v>
      </c>
      <c r="C22" s="104" t="s">
        <v>8</v>
      </c>
      <c r="D22" s="64" t="s">
        <v>121</v>
      </c>
      <c r="E22" s="167" t="s">
        <v>162</v>
      </c>
    </row>
    <row r="23" spans="1:5" ht="48" x14ac:dyDescent="0.2">
      <c r="A23" s="160"/>
      <c r="B23" s="166" t="s">
        <v>131</v>
      </c>
      <c r="C23" s="104" t="s">
        <v>9</v>
      </c>
      <c r="D23" s="64" t="s">
        <v>121</v>
      </c>
      <c r="E23" s="167" t="s">
        <v>142</v>
      </c>
    </row>
    <row r="24" spans="1:5" ht="42.75" customHeight="1" thickBot="1" x14ac:dyDescent="0.25">
      <c r="A24" s="160"/>
      <c r="B24" s="215" t="s">
        <v>131</v>
      </c>
      <c r="C24" s="173" t="s">
        <v>10</v>
      </c>
      <c r="D24" s="174" t="s">
        <v>121</v>
      </c>
      <c r="E24" s="216" t="s">
        <v>141</v>
      </c>
    </row>
    <row r="25" spans="1:5" ht="27.75" customHeight="1" thickBot="1" x14ac:dyDescent="0.25">
      <c r="A25" s="227" t="s">
        <v>20</v>
      </c>
      <c r="B25" s="219" t="s">
        <v>3</v>
      </c>
      <c r="C25" s="220"/>
      <c r="D25" s="221" t="s">
        <v>21</v>
      </c>
      <c r="E25" s="222" t="s">
        <v>22</v>
      </c>
    </row>
    <row r="26" spans="1:5" ht="24.75" thickBot="1" x14ac:dyDescent="0.25">
      <c r="A26" s="228"/>
      <c r="B26" s="169" t="s">
        <v>5</v>
      </c>
      <c r="C26" s="6"/>
      <c r="D26" s="115" t="s">
        <v>23</v>
      </c>
      <c r="E26" s="116" t="s">
        <v>24</v>
      </c>
    </row>
    <row r="27" spans="1:5" ht="24.75" thickBot="1" x14ac:dyDescent="0.25">
      <c r="A27" s="228"/>
      <c r="B27" s="169" t="s">
        <v>7</v>
      </c>
      <c r="C27" s="6"/>
      <c r="D27" s="5" t="s">
        <v>25</v>
      </c>
      <c r="E27" s="114" t="s">
        <v>26</v>
      </c>
    </row>
    <row r="28" spans="1:5" ht="13.5" thickBot="1" x14ac:dyDescent="0.25">
      <c r="A28" s="228"/>
      <c r="B28" s="169" t="s">
        <v>11</v>
      </c>
      <c r="C28" s="6"/>
      <c r="D28" s="3" t="s">
        <v>27</v>
      </c>
      <c r="E28" s="172" t="s">
        <v>28</v>
      </c>
    </row>
    <row r="29" spans="1:5" ht="52.5" customHeight="1" thickBot="1" x14ac:dyDescent="0.25">
      <c r="A29" s="228"/>
      <c r="B29" s="169" t="s">
        <v>12</v>
      </c>
      <c r="C29" s="6"/>
      <c r="D29" s="217" t="s">
        <v>29</v>
      </c>
      <c r="E29" s="167" t="s">
        <v>30</v>
      </c>
    </row>
    <row r="30" spans="1:5" ht="132" customHeight="1" thickBot="1" x14ac:dyDescent="0.25">
      <c r="A30" s="229"/>
      <c r="B30" s="223" t="s">
        <v>31</v>
      </c>
      <c r="C30" s="210"/>
      <c r="D30" s="211" t="s">
        <v>32</v>
      </c>
      <c r="E30" s="218" t="s">
        <v>209</v>
      </c>
    </row>
    <row r="31" spans="1:5" x14ac:dyDescent="0.2">
      <c r="A31" s="226"/>
      <c r="B31" s="226"/>
      <c r="C31" s="226"/>
      <c r="D31" s="226"/>
      <c r="E31" s="110"/>
    </row>
    <row r="32" spans="1:5" x14ac:dyDescent="0.2">
      <c r="A32" s="113"/>
      <c r="B32" s="113"/>
      <c r="C32" s="113"/>
      <c r="D32" s="113"/>
      <c r="E32" s="110"/>
    </row>
    <row r="33" spans="1:5" s="65" customFormat="1" x14ac:dyDescent="0.2">
      <c r="A33" s="111"/>
      <c r="B33" s="111"/>
      <c r="C33" s="111"/>
      <c r="D33" s="111"/>
      <c r="E33" s="111"/>
    </row>
  </sheetData>
  <sheetProtection algorithmName="SHA-512" hashValue="5fOIYmKaMmOAqq7Uz8RvczbnzMPL5K1cKnNno5PB89XINwg+UxupMC59lZopvw5Gx4RvEeEik1x6LYyxkHsiKw==" saltValue="LdGefLcm7yZNbD5UsDjPpA==" spinCount="100000" sheet="1" objects="1" scenarios="1"/>
  <customSheetViews>
    <customSheetView guid="{DCFAC535-E3F1-45EC-A63D-2E956F3DA7F7}" showGridLines="0">
      <selection activeCell="G12" sqref="G12"/>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customSheetView>
  </customSheetViews>
  <mergeCells count="5">
    <mergeCell ref="A31:D31"/>
    <mergeCell ref="A25:A30"/>
    <mergeCell ref="A1:E1"/>
    <mergeCell ref="A2:E2"/>
    <mergeCell ref="A4:A21"/>
  </mergeCells>
  <phoneticPr fontId="11" type="noConversion"/>
  <pageMargins left="0.74791666666666667" right="0.74791666666666667" top="0.98402777777777772" bottom="0.98402777777777772" header="0.51180555555555551" footer="0.51180555555555551"/>
  <pageSetup paperSize="9"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E25"/>
  <sheetViews>
    <sheetView showGridLines="0" workbookViewId="0">
      <selection activeCell="A9" sqref="A9:E9"/>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241" t="s">
        <v>64</v>
      </c>
      <c r="B1" s="241"/>
      <c r="C1" s="241"/>
      <c r="D1" s="241"/>
      <c r="E1" s="241"/>
    </row>
    <row r="2" spans="1:5" s="203" customFormat="1" ht="61.5" customHeight="1" x14ac:dyDescent="0.2">
      <c r="A2" s="240" t="s">
        <v>189</v>
      </c>
      <c r="B2" s="240"/>
      <c r="C2" s="240"/>
      <c r="D2" s="240"/>
      <c r="E2" s="240"/>
    </row>
    <row r="3" spans="1:5" s="203" customFormat="1" ht="16.5" customHeight="1" x14ac:dyDescent="0.2">
      <c r="A3" s="237" t="s">
        <v>120</v>
      </c>
      <c r="B3" s="238"/>
      <c r="C3" s="238"/>
      <c r="D3" s="238"/>
      <c r="E3" s="239"/>
    </row>
    <row r="4" spans="1:5" s="203" customFormat="1" ht="242.25" customHeight="1" x14ac:dyDescent="0.2">
      <c r="A4" s="237" t="s">
        <v>183</v>
      </c>
      <c r="B4" s="238"/>
      <c r="C4" s="238"/>
      <c r="D4" s="238"/>
      <c r="E4" s="239"/>
    </row>
    <row r="5" spans="1:5" s="203" customFormat="1" ht="70.5" customHeight="1" x14ac:dyDescent="0.2">
      <c r="A5" s="237" t="s">
        <v>180</v>
      </c>
      <c r="B5" s="238"/>
      <c r="C5" s="238"/>
      <c r="D5" s="238"/>
      <c r="E5" s="239"/>
    </row>
    <row r="6" spans="1:5" s="203" customFormat="1" ht="30.75" customHeight="1" x14ac:dyDescent="0.2">
      <c r="A6" s="240" t="s">
        <v>190</v>
      </c>
      <c r="B6" s="240"/>
      <c r="C6" s="240"/>
      <c r="D6" s="240"/>
      <c r="E6" s="240"/>
    </row>
    <row r="7" spans="1:5" s="203" customFormat="1" ht="38.25" customHeight="1" x14ac:dyDescent="0.2">
      <c r="A7" s="237" t="s">
        <v>204</v>
      </c>
      <c r="B7" s="238"/>
      <c r="C7" s="238"/>
      <c r="D7" s="238"/>
      <c r="E7" s="239"/>
    </row>
    <row r="8" spans="1:5" s="203" customFormat="1" ht="30" customHeight="1" x14ac:dyDescent="0.2">
      <c r="A8" s="240" t="s">
        <v>191</v>
      </c>
      <c r="B8" s="240"/>
      <c r="C8" s="240"/>
      <c r="D8" s="240"/>
      <c r="E8" s="240"/>
    </row>
    <row r="9" spans="1:5" s="203" customFormat="1" ht="81.75" customHeight="1" x14ac:dyDescent="0.2">
      <c r="A9" s="240" t="s">
        <v>192</v>
      </c>
      <c r="B9" s="240"/>
      <c r="C9" s="240"/>
      <c r="D9" s="240"/>
      <c r="E9" s="240"/>
    </row>
    <row r="10" spans="1:5" s="203" customFormat="1" x14ac:dyDescent="0.2">
      <c r="A10" s="236"/>
      <c r="B10" s="236"/>
      <c r="C10" s="236"/>
      <c r="D10" s="236"/>
      <c r="E10" s="236"/>
    </row>
    <row r="11" spans="1:5" s="203" customFormat="1" x14ac:dyDescent="0.2">
      <c r="A11" s="236"/>
      <c r="B11" s="236"/>
      <c r="C11" s="236"/>
      <c r="D11" s="236"/>
      <c r="E11" s="236"/>
    </row>
    <row r="12" spans="1:5" s="203" customFormat="1" x14ac:dyDescent="0.2">
      <c r="A12" s="236"/>
      <c r="B12" s="236"/>
      <c r="C12" s="236"/>
      <c r="D12" s="236"/>
      <c r="E12" s="236"/>
    </row>
    <row r="13" spans="1:5" s="203" customFormat="1" x14ac:dyDescent="0.2">
      <c r="A13" s="236"/>
      <c r="B13" s="236"/>
      <c r="C13" s="236"/>
      <c r="D13" s="236"/>
      <c r="E13" s="236"/>
    </row>
    <row r="14" spans="1:5" x14ac:dyDescent="0.2">
      <c r="A14" s="235"/>
      <c r="B14" s="235"/>
      <c r="C14" s="235"/>
      <c r="D14" s="235"/>
      <c r="E14" s="235"/>
    </row>
    <row r="15" spans="1:5" x14ac:dyDescent="0.2">
      <c r="A15" s="235"/>
      <c r="B15" s="235"/>
      <c r="C15" s="235"/>
      <c r="D15" s="235"/>
      <c r="E15" s="235"/>
    </row>
    <row r="16" spans="1:5" x14ac:dyDescent="0.2">
      <c r="A16" s="235"/>
      <c r="B16" s="235"/>
      <c r="C16" s="235"/>
      <c r="D16" s="235"/>
      <c r="E16" s="235"/>
    </row>
    <row r="17" spans="1:5" x14ac:dyDescent="0.2">
      <c r="A17" s="235"/>
      <c r="B17" s="235"/>
      <c r="C17" s="235"/>
      <c r="D17" s="235"/>
      <c r="E17" s="235"/>
    </row>
    <row r="18" spans="1:5" x14ac:dyDescent="0.2">
      <c r="A18" s="235"/>
      <c r="B18" s="235"/>
      <c r="C18" s="235"/>
      <c r="D18" s="235"/>
      <c r="E18" s="235"/>
    </row>
    <row r="19" spans="1:5" x14ac:dyDescent="0.2">
      <c r="A19" s="235"/>
      <c r="B19" s="235"/>
      <c r="C19" s="235"/>
      <c r="D19" s="235"/>
      <c r="E19" s="235"/>
    </row>
    <row r="20" spans="1:5" x14ac:dyDescent="0.2">
      <c r="A20" s="235"/>
      <c r="B20" s="235"/>
      <c r="C20" s="235"/>
      <c r="D20" s="235"/>
      <c r="E20" s="235"/>
    </row>
    <row r="21" spans="1:5" x14ac:dyDescent="0.2">
      <c r="A21" s="235"/>
      <c r="B21" s="235"/>
      <c r="C21" s="235"/>
      <c r="D21" s="235"/>
      <c r="E21" s="235"/>
    </row>
    <row r="22" spans="1:5" x14ac:dyDescent="0.2">
      <c r="A22" s="235"/>
      <c r="B22" s="235"/>
      <c r="C22" s="235"/>
      <c r="D22" s="235"/>
      <c r="E22" s="235"/>
    </row>
    <row r="23" spans="1:5" x14ac:dyDescent="0.2">
      <c r="A23" s="235"/>
      <c r="B23" s="235"/>
      <c r="C23" s="235"/>
      <c r="D23" s="235"/>
      <c r="E23" s="235"/>
    </row>
    <row r="24" spans="1:5" x14ac:dyDescent="0.2">
      <c r="A24" s="235"/>
      <c r="B24" s="235"/>
      <c r="C24" s="235"/>
      <c r="D24" s="235"/>
      <c r="E24" s="235"/>
    </row>
    <row r="25" spans="1:5" x14ac:dyDescent="0.2">
      <c r="A25" s="235"/>
      <c r="B25" s="235"/>
      <c r="C25" s="235"/>
      <c r="D25" s="235"/>
      <c r="E25" s="235"/>
    </row>
  </sheetData>
  <sheetProtection algorithmName="SHA-512" hashValue="SF/5iL4Kc8hlz3j7N5TIZNcw42Y3lDOZE8SwMCsbfe5N4kakJGj2lj6xy7AKx5WnD37u0ee6IEUMmMPYxg0hgg==" saltValue="DPn96hu6ezAUdwa86Yudgw==" spinCount="100000"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2:E2"/>
    <mergeCell ref="A1:E1"/>
    <mergeCell ref="A3:E3"/>
    <mergeCell ref="A4:E4"/>
    <mergeCell ref="A12:E12"/>
    <mergeCell ref="A13:E13"/>
    <mergeCell ref="A14:E14"/>
    <mergeCell ref="A5:E5"/>
    <mergeCell ref="A6:E6"/>
    <mergeCell ref="A7:E7"/>
    <mergeCell ref="A8:E8"/>
    <mergeCell ref="A9:E9"/>
    <mergeCell ref="A10:E10"/>
    <mergeCell ref="A11:E11"/>
    <mergeCell ref="A25:E25"/>
    <mergeCell ref="A20:E20"/>
    <mergeCell ref="A21:E21"/>
    <mergeCell ref="A22:E22"/>
    <mergeCell ref="A23:E23"/>
    <mergeCell ref="A15:E15"/>
    <mergeCell ref="A16:E16"/>
    <mergeCell ref="A19:E19"/>
    <mergeCell ref="A24:E24"/>
    <mergeCell ref="A17:E17"/>
    <mergeCell ref="A18:E18"/>
  </mergeCells>
  <phoneticPr fontId="11" type="noConversion"/>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O178"/>
  <sheetViews>
    <sheetView zoomScale="80" zoomScaleNormal="80" workbookViewId="0">
      <selection activeCell="A3" sqref="A3:D3"/>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7"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4" width="18.140625" style="176" customWidth="1"/>
    <col min="15" max="15" width="26.7109375" style="176" customWidth="1"/>
    <col min="16" max="16384" width="9.140625" style="7"/>
  </cols>
  <sheetData>
    <row r="1" spans="1:15" ht="56.25" customHeight="1" x14ac:dyDescent="0.2">
      <c r="A1" s="351"/>
      <c r="B1" s="352"/>
      <c r="C1" s="352"/>
      <c r="D1" s="352"/>
      <c r="E1" s="352"/>
      <c r="F1" s="352"/>
      <c r="G1" s="352"/>
      <c r="H1" s="352"/>
      <c r="I1" s="352"/>
      <c r="J1" s="352"/>
      <c r="K1" s="352"/>
      <c r="L1" s="352"/>
      <c r="M1" s="175"/>
    </row>
    <row r="2" spans="1:15" ht="15.75" customHeight="1" x14ac:dyDescent="0.2">
      <c r="A2" s="353" t="s">
        <v>62</v>
      </c>
      <c r="B2" s="354"/>
      <c r="C2" s="354"/>
      <c r="D2" s="354"/>
      <c r="E2" s="354"/>
      <c r="F2" s="354"/>
      <c r="G2" s="354"/>
      <c r="H2" s="354"/>
      <c r="I2" s="354"/>
      <c r="J2" s="354"/>
      <c r="K2" s="354"/>
      <c r="L2" s="355"/>
    </row>
    <row r="3" spans="1:15" ht="14.25" customHeight="1" x14ac:dyDescent="0.2">
      <c r="A3" s="356" t="s">
        <v>33</v>
      </c>
      <c r="B3" s="357"/>
      <c r="C3" s="357"/>
      <c r="D3" s="358"/>
      <c r="E3" s="359" t="s">
        <v>34</v>
      </c>
      <c r="F3" s="360"/>
      <c r="G3" s="360"/>
      <c r="H3" s="360"/>
      <c r="I3" s="360"/>
      <c r="J3" s="360"/>
      <c r="K3" s="360"/>
      <c r="L3" s="361"/>
    </row>
    <row r="4" spans="1:15" ht="15" customHeight="1" x14ac:dyDescent="0.2">
      <c r="A4" s="340" t="s">
        <v>143</v>
      </c>
      <c r="B4" s="362"/>
      <c r="C4" s="362"/>
      <c r="D4" s="363"/>
      <c r="E4" s="364" t="s">
        <v>144</v>
      </c>
      <c r="F4" s="365"/>
      <c r="G4" s="365"/>
      <c r="H4" s="365"/>
      <c r="I4" s="365"/>
      <c r="J4" s="365"/>
      <c r="K4" s="365"/>
      <c r="L4" s="365"/>
    </row>
    <row r="5" spans="1:15" ht="16.5" customHeight="1" x14ac:dyDescent="0.2">
      <c r="A5" s="368" t="s">
        <v>35</v>
      </c>
      <c r="B5" s="369"/>
      <c r="C5" s="369"/>
      <c r="D5" s="370"/>
      <c r="E5" s="366"/>
      <c r="F5" s="367"/>
      <c r="G5" s="367"/>
      <c r="H5" s="367"/>
      <c r="I5" s="367"/>
      <c r="J5" s="367"/>
      <c r="K5" s="367"/>
      <c r="L5" s="367"/>
      <c r="M5" s="58"/>
    </row>
    <row r="6" spans="1:15" ht="15" customHeight="1" x14ac:dyDescent="0.2">
      <c r="A6" s="340" t="s">
        <v>146</v>
      </c>
      <c r="B6" s="362"/>
      <c r="C6" s="362"/>
      <c r="D6" s="363"/>
      <c r="E6" s="368" t="s">
        <v>98</v>
      </c>
      <c r="F6" s="370"/>
      <c r="G6" s="371" t="s">
        <v>145</v>
      </c>
      <c r="H6" s="372"/>
      <c r="I6" s="372"/>
      <c r="J6" s="373"/>
      <c r="K6" s="59"/>
      <c r="L6" s="59"/>
      <c r="M6" s="58"/>
    </row>
    <row r="7" spans="1:15" ht="14.25" customHeight="1" x14ac:dyDescent="0.2">
      <c r="A7" s="331" t="s">
        <v>123</v>
      </c>
      <c r="B7" s="332"/>
      <c r="C7" s="332"/>
      <c r="D7" s="333"/>
      <c r="E7" s="334" t="s">
        <v>36</v>
      </c>
      <c r="F7" s="335"/>
      <c r="G7" s="335"/>
      <c r="H7" s="336"/>
      <c r="I7" s="337">
        <f>I8+J8</f>
        <v>1810190</v>
      </c>
      <c r="J7" s="338"/>
      <c r="K7" s="60"/>
      <c r="L7" s="60" t="s">
        <v>69</v>
      </c>
      <c r="M7" s="58"/>
    </row>
    <row r="8" spans="1:15" ht="15" customHeight="1" x14ac:dyDescent="0.2">
      <c r="A8" s="339" t="s">
        <v>148</v>
      </c>
      <c r="B8" s="339"/>
      <c r="C8" s="339"/>
      <c r="D8" s="340"/>
      <c r="E8" s="341" t="s">
        <v>38</v>
      </c>
      <c r="F8" s="342"/>
      <c r="G8" s="342"/>
      <c r="H8" s="342"/>
      <c r="I8" s="102">
        <f>SUM(I16+I19+I22+I25+I28+I31+I34+I37+I40+I43+I46+I49+I52+I55+I58+I61+I64+I67+I70+I73+I76+I79+I82+I85+I88+I91+I94+I97+I100+I103+I106+I109+I112+I115+I118+I121+I124+I127+I130+I133+I136+I139+I142+I145+I148+I151+I154+I157+I160+I163)</f>
        <v>1438565</v>
      </c>
      <c r="J8" s="102">
        <f>SUM(J16+J19+J22+J25+J28+J31+J34+J37+J40+J43+J46+J49+J52+J55+J58+J61+J64+J67+J70+J73+J76+J79+J82+J85+J88+J91+J94+J97+J100+J103+J106+J109+J112+J115+J118+J121+J124+J127+J130+J133+J136+J139+J142+J145+J148+J151+J154+J157+J160+J163)</f>
        <v>371625</v>
      </c>
      <c r="K8" s="60" t="s">
        <v>39</v>
      </c>
      <c r="L8" s="60" t="s">
        <v>70</v>
      </c>
      <c r="M8" s="58"/>
    </row>
    <row r="9" spans="1:15" ht="15" customHeight="1" x14ac:dyDescent="0.2">
      <c r="A9" s="331" t="s">
        <v>111</v>
      </c>
      <c r="B9" s="332"/>
      <c r="C9" s="332"/>
      <c r="D9" s="332"/>
      <c r="E9" s="343" t="s">
        <v>147</v>
      </c>
      <c r="F9" s="344"/>
      <c r="G9" s="101"/>
      <c r="H9" s="101"/>
      <c r="I9" s="100"/>
      <c r="J9" s="100"/>
      <c r="K9" s="60" t="s">
        <v>41</v>
      </c>
      <c r="L9" s="60" t="s">
        <v>100</v>
      </c>
      <c r="M9" s="58"/>
    </row>
    <row r="10" spans="1:15" ht="12.75" customHeight="1" thickBot="1" x14ac:dyDescent="0.25">
      <c r="A10" s="345" t="s">
        <v>40</v>
      </c>
      <c r="B10" s="345"/>
      <c r="C10" s="345"/>
      <c r="D10" s="345"/>
      <c r="E10" s="345"/>
      <c r="F10" s="345"/>
      <c r="G10" s="345"/>
      <c r="H10" s="345"/>
      <c r="I10" s="345"/>
      <c r="J10" s="9"/>
      <c r="K10" s="60" t="s">
        <v>127</v>
      </c>
      <c r="M10" s="58"/>
    </row>
    <row r="11" spans="1:15" ht="119.25" customHeight="1" x14ac:dyDescent="0.2">
      <c r="A11" s="346" t="s">
        <v>42</v>
      </c>
      <c r="B11" s="318" t="s">
        <v>124</v>
      </c>
      <c r="C11" s="349" t="s">
        <v>6</v>
      </c>
      <c r="D11" s="138" t="s">
        <v>96</v>
      </c>
      <c r="E11" s="138" t="s">
        <v>195</v>
      </c>
      <c r="F11" s="138" t="s">
        <v>186</v>
      </c>
      <c r="G11" s="138" t="s">
        <v>14</v>
      </c>
      <c r="H11" s="138" t="s">
        <v>188</v>
      </c>
      <c r="I11" s="138" t="s">
        <v>43</v>
      </c>
      <c r="J11" s="139" t="s">
        <v>140</v>
      </c>
      <c r="K11" s="318" t="s">
        <v>19</v>
      </c>
      <c r="L11" s="318"/>
      <c r="M11" s="321" t="s">
        <v>121</v>
      </c>
      <c r="N11" s="242" t="s">
        <v>99</v>
      </c>
      <c r="O11" s="243"/>
    </row>
    <row r="12" spans="1:15" ht="61.5" customHeight="1" x14ac:dyDescent="0.2">
      <c r="A12" s="347"/>
      <c r="B12" s="319"/>
      <c r="C12" s="350"/>
      <c r="D12" s="136" t="s">
        <v>68</v>
      </c>
      <c r="E12" s="136" t="s">
        <v>185</v>
      </c>
      <c r="F12" s="136" t="s">
        <v>187</v>
      </c>
      <c r="G12" s="137" t="s">
        <v>15</v>
      </c>
      <c r="H12" s="136" t="s">
        <v>194</v>
      </c>
      <c r="I12" s="136" t="s">
        <v>44</v>
      </c>
      <c r="J12" s="136" t="s">
        <v>45</v>
      </c>
      <c r="K12" s="319"/>
      <c r="L12" s="319"/>
      <c r="M12" s="322"/>
      <c r="N12" s="244"/>
      <c r="O12" s="245"/>
    </row>
    <row r="13" spans="1:15" ht="47.25" customHeight="1" thickBot="1" x14ac:dyDescent="0.25">
      <c r="A13" s="348"/>
      <c r="B13" s="320"/>
      <c r="C13" s="140" t="s">
        <v>94</v>
      </c>
      <c r="D13" s="141" t="s">
        <v>71</v>
      </c>
      <c r="E13" s="141" t="s">
        <v>138</v>
      </c>
      <c r="F13" s="141" t="s">
        <v>46</v>
      </c>
      <c r="G13" s="142" t="s">
        <v>16</v>
      </c>
      <c r="H13" s="142" t="s">
        <v>139</v>
      </c>
      <c r="I13" s="141" t="s">
        <v>46</v>
      </c>
      <c r="J13" s="141" t="s">
        <v>46</v>
      </c>
      <c r="K13" s="320"/>
      <c r="L13" s="320"/>
      <c r="M13" s="323"/>
      <c r="N13" s="246"/>
      <c r="O13" s="247"/>
    </row>
    <row r="14" spans="1:15" ht="18" customHeight="1" x14ac:dyDescent="0.2">
      <c r="A14" s="282">
        <v>1</v>
      </c>
      <c r="B14" s="285" t="s">
        <v>156</v>
      </c>
      <c r="C14" s="124">
        <v>3</v>
      </c>
      <c r="D14" s="125">
        <v>0</v>
      </c>
      <c r="E14" s="126">
        <v>30200</v>
      </c>
      <c r="F14" s="126">
        <v>164</v>
      </c>
      <c r="G14" s="127">
        <f>IF(AND(E14&gt;0,F14&gt;0),E14/F14,"")</f>
        <v>184.14634146341464</v>
      </c>
      <c r="H14" s="126">
        <v>164</v>
      </c>
      <c r="I14" s="128">
        <f>IF(AND(H14&gt;0,G14&gt;0,E14&gt;0),FLOOR(H14*G14+H16,1),0)</f>
        <v>35200</v>
      </c>
      <c r="J14" s="129">
        <f>IF(OR(AND(I14&gt;0,C14=4),AND(I14&gt;0,C14=2),AND(I14&gt;0,C14=5)),FLOOR(I14*0.34,1),(IF(C14=3,0,0)))</f>
        <v>0</v>
      </c>
      <c r="K14" s="296" t="s">
        <v>114</v>
      </c>
      <c r="L14" s="297"/>
      <c r="M14" s="191" t="str">
        <f>IF(AND(D16&gt;=F14,F14&gt;=H14),"OK","chyba vyplnění")</f>
        <v>OK</v>
      </c>
      <c r="N14" s="248" t="s">
        <v>198</v>
      </c>
      <c r="O14" s="249"/>
    </row>
    <row r="15" spans="1:15" ht="18" customHeight="1" x14ac:dyDescent="0.2">
      <c r="A15" s="283"/>
      <c r="B15" s="286"/>
      <c r="C15" s="78"/>
      <c r="D15" s="74">
        <v>0</v>
      </c>
      <c r="E15" s="75">
        <v>0</v>
      </c>
      <c r="F15" s="77">
        <v>0</v>
      </c>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298"/>
      <c r="L15" s="298"/>
      <c r="M15" s="192" t="str">
        <f>IF(AND(H14+F15&lt;=D16),"OK","chyba vyplnění")</f>
        <v>OK</v>
      </c>
      <c r="N15" s="250"/>
      <c r="O15" s="251"/>
    </row>
    <row r="16" spans="1:15" ht="18" customHeight="1" thickBot="1" x14ac:dyDescent="0.25">
      <c r="A16" s="313"/>
      <c r="B16" s="286"/>
      <c r="C16" s="118">
        <v>2</v>
      </c>
      <c r="D16" s="74">
        <v>164</v>
      </c>
      <c r="E16" s="146">
        <f>SUM(E14:E15)</f>
        <v>30200</v>
      </c>
      <c r="F16" s="147">
        <f>SUM(F14:F15)</f>
        <v>164</v>
      </c>
      <c r="G16" s="148">
        <f>FLOOR(IF(OR(AND(D15&gt;0,C16=2),AND(D15&gt;0,C16=4),AND(C16=3,F14=H14,D15&gt;0)),(F14+F15)/D15*D14,0),4)</f>
        <v>0</v>
      </c>
      <c r="H16" s="149">
        <v>5000</v>
      </c>
      <c r="I16" s="150">
        <f>SUM(I14:I15)</f>
        <v>35200</v>
      </c>
      <c r="J16" s="151">
        <f>SUM(J14:J15)</f>
        <v>0</v>
      </c>
      <c r="K16" s="324"/>
      <c r="L16" s="324"/>
      <c r="M16" s="193">
        <f>H14+F15</f>
        <v>164</v>
      </c>
      <c r="N16" s="252"/>
      <c r="O16" s="253"/>
    </row>
    <row r="17" spans="1:15" ht="18" customHeight="1" x14ac:dyDescent="0.2">
      <c r="A17" s="325">
        <v>2</v>
      </c>
      <c r="B17" s="328" t="s">
        <v>132</v>
      </c>
      <c r="C17" s="153">
        <v>2</v>
      </c>
      <c r="D17" s="125">
        <v>160</v>
      </c>
      <c r="E17" s="126">
        <v>105645</v>
      </c>
      <c r="F17" s="126">
        <v>888</v>
      </c>
      <c r="G17" s="127">
        <f>IF(AND(E17&gt;0,F17&gt;0),E17/F17,"")</f>
        <v>118.9695945945946</v>
      </c>
      <c r="H17" s="126">
        <v>888</v>
      </c>
      <c r="I17" s="128">
        <f>IF(AND(H17&gt;0,G17&gt;0,E17&gt;0),FLOOR(H17*G17+H19,1),0)</f>
        <v>155645</v>
      </c>
      <c r="J17" s="129">
        <f>IF(OR(AND(I17&gt;0,C17=4),AND(I17&gt;0,C17=2),AND(I17&gt;0,C17=5)),FLOOR(I17*0.34,1),(IF(C17=3,0,0)))</f>
        <v>52919</v>
      </c>
      <c r="K17" s="296" t="s">
        <v>115</v>
      </c>
      <c r="L17" s="297"/>
      <c r="M17" s="191" t="str">
        <f>IF(AND(D19&gt;=F17,F17&gt;=H17),"OK","chyba vyplnění")</f>
        <v>OK</v>
      </c>
      <c r="N17" s="254" t="s">
        <v>159</v>
      </c>
      <c r="O17" s="251"/>
    </row>
    <row r="18" spans="1:15" ht="18" customHeight="1" x14ac:dyDescent="0.2">
      <c r="A18" s="326"/>
      <c r="B18" s="329"/>
      <c r="C18" s="152"/>
      <c r="D18" s="74">
        <v>2088</v>
      </c>
      <c r="E18" s="75">
        <v>22125</v>
      </c>
      <c r="F18" s="77">
        <v>120</v>
      </c>
      <c r="G18" s="76">
        <f>IF(OR(AND(E18&gt;0,F18&gt;0,C17=2),AND(E18&gt;0,F18&gt;0,C17=4)),E18/F18,0)</f>
        <v>184.375</v>
      </c>
      <c r="H18" s="72">
        <f>IF(OR(D17=0,D18=0,F18=0,G19=0,C19=3), 0,(MIN(F18,G19,H17/(D18-D17)*D17*((D17+D18)/D18))))</f>
        <v>76</v>
      </c>
      <c r="I18" s="72">
        <f>IF(AND(H18&gt;0,G18&gt;0),FLOOR(H18*G18,1),0)</f>
        <v>14012</v>
      </c>
      <c r="J18" s="73">
        <f>IF(OR(AND(I18&gt;0,C17=4),AND(I18&gt;0,C17=2),AND(I18&gt;0,C17=5)),FLOOR(I18*0.34,1),(IF(C17=3,0,0)))</f>
        <v>4764</v>
      </c>
      <c r="K18" s="298"/>
      <c r="L18" s="298"/>
      <c r="M18" s="192" t="str">
        <f>IF(AND(H17+F18&lt;=D19),"OK","chyba vyplnění")</f>
        <v>OK</v>
      </c>
      <c r="N18" s="250"/>
      <c r="O18" s="251"/>
    </row>
    <row r="19" spans="1:15" ht="18" customHeight="1" thickBot="1" x14ac:dyDescent="0.25">
      <c r="A19" s="327"/>
      <c r="B19" s="330"/>
      <c r="C19" s="154">
        <v>2</v>
      </c>
      <c r="D19" s="156">
        <v>1008</v>
      </c>
      <c r="E19" s="132">
        <f>SUM(E17:E18)</f>
        <v>127770</v>
      </c>
      <c r="F19" s="133">
        <f>SUM(F17:F18)</f>
        <v>1008</v>
      </c>
      <c r="G19" s="134">
        <f>FLOOR(IF(OR(AND(D18&gt;0,C19=2),AND(D18&gt;0,C19=4),AND(C19=3,F17=H17,D18&gt;0)),(F17+F18)/D18*D17,0),4)</f>
        <v>76</v>
      </c>
      <c r="H19" s="158">
        <v>50000</v>
      </c>
      <c r="I19" s="159">
        <f>SUM(I17:I18)</f>
        <v>169657</v>
      </c>
      <c r="J19" s="135">
        <f>SUM(J17:J18)</f>
        <v>57683</v>
      </c>
      <c r="K19" s="299"/>
      <c r="L19" s="299"/>
      <c r="M19" s="194">
        <f>H17+F18</f>
        <v>1008</v>
      </c>
      <c r="N19" s="252"/>
      <c r="O19" s="253"/>
    </row>
    <row r="20" spans="1:15" ht="18" customHeight="1" x14ac:dyDescent="0.2">
      <c r="A20" s="282">
        <v>3</v>
      </c>
      <c r="B20" s="285" t="s">
        <v>133</v>
      </c>
      <c r="C20" s="124">
        <v>2</v>
      </c>
      <c r="D20" s="125">
        <v>160</v>
      </c>
      <c r="E20" s="126">
        <v>105645</v>
      </c>
      <c r="F20" s="126">
        <v>902</v>
      </c>
      <c r="G20" s="127">
        <f>IF(AND(E20&gt;0,F20&gt;0),E20/F20,"")</f>
        <v>117.12305986696231</v>
      </c>
      <c r="H20" s="126">
        <v>902</v>
      </c>
      <c r="I20" s="128">
        <f>IF(AND(H20&gt;0,G20&gt;0,E20&gt;0),FLOOR(H20*G20+H22,1),0)</f>
        <v>162645</v>
      </c>
      <c r="J20" s="129">
        <f>IF(OR(AND(I20&gt;0,C20=4),AND(I20&gt;0,C20=2),AND(I20&gt;0,C20=5)),FLOOR(I20*0.34,1),(IF(C20=3,0,0)))</f>
        <v>55299</v>
      </c>
      <c r="K20" s="296" t="s">
        <v>116</v>
      </c>
      <c r="L20" s="297"/>
      <c r="M20" s="191" t="str">
        <f>IF(AND(D22&gt;=F20,F20&gt;=H20),"OK","chyba vyplnění")</f>
        <v>OK</v>
      </c>
      <c r="N20" s="255" t="s">
        <v>201</v>
      </c>
      <c r="O20" s="249"/>
    </row>
    <row r="21" spans="1:15" ht="18" customHeight="1" x14ac:dyDescent="0.2">
      <c r="A21" s="283"/>
      <c r="B21" s="286"/>
      <c r="C21" s="78"/>
      <c r="D21" s="74">
        <v>2102</v>
      </c>
      <c r="E21" s="75">
        <v>22125</v>
      </c>
      <c r="F21" s="77">
        <v>120</v>
      </c>
      <c r="G21" s="76">
        <f>IF(OR(AND(E21&gt;0,F21&gt;0,C20=2),AND(E21&gt;0,F21&gt;0,C20=4)),E21/F21,0)</f>
        <v>184.375</v>
      </c>
      <c r="H21" s="72">
        <f>IF(OR(D20=0,D21=0,F21=0,G22=0,C22=3), 0,(MIN(F21,G22,H20/(D21-D20)*D20*((D20+D21)/D21))))</f>
        <v>0</v>
      </c>
      <c r="I21" s="72">
        <f>IF(AND(H21&gt;0,G21&gt;0),FLOOR(H21*G21,1),0)</f>
        <v>0</v>
      </c>
      <c r="J21" s="73">
        <f>IF(OR(AND(I21&gt;0,C20=4),AND(I21&gt;0,C20=2),AND(I21&gt;0,C20=5)),FLOOR(I21*0.34,1),(IF(C20=3,0,0)))</f>
        <v>0</v>
      </c>
      <c r="K21" s="298"/>
      <c r="L21" s="298"/>
      <c r="M21" s="192" t="str">
        <f>IF(AND(H20+F21&lt;=D22),"OK","chyba vyplnění")</f>
        <v>OK</v>
      </c>
      <c r="N21" s="250"/>
      <c r="O21" s="251"/>
    </row>
    <row r="22" spans="1:15" ht="18" customHeight="1" thickBot="1" x14ac:dyDescent="0.25">
      <c r="A22" s="284"/>
      <c r="B22" s="287"/>
      <c r="C22" s="130">
        <v>1</v>
      </c>
      <c r="D22" s="156">
        <v>1022</v>
      </c>
      <c r="E22" s="132">
        <f>SUM(E20:E21)</f>
        <v>127770</v>
      </c>
      <c r="F22" s="133">
        <f>SUM(F20:F21)</f>
        <v>1022</v>
      </c>
      <c r="G22" s="134">
        <f>FLOOR(IF(OR(AND(D21&gt;0,C22=2),AND(D21&gt;0,C22=4),AND(C22=3,F20=H20,D21&gt;0)),(F20+F21)/D21*D20,0),4)</f>
        <v>0</v>
      </c>
      <c r="H22" s="158">
        <v>57000</v>
      </c>
      <c r="I22" s="159">
        <f>SUM(I20:I21)</f>
        <v>162645</v>
      </c>
      <c r="J22" s="135">
        <f>SUM(J20:J21)</f>
        <v>55299</v>
      </c>
      <c r="K22" s="299"/>
      <c r="L22" s="299"/>
      <c r="M22" s="194">
        <f>H20+F21</f>
        <v>1022</v>
      </c>
      <c r="N22" s="252"/>
      <c r="O22" s="253"/>
    </row>
    <row r="23" spans="1:15" ht="18" customHeight="1" x14ac:dyDescent="0.2">
      <c r="A23" s="282">
        <v>4</v>
      </c>
      <c r="B23" s="285" t="s">
        <v>170</v>
      </c>
      <c r="C23" s="124">
        <v>4</v>
      </c>
      <c r="D23" s="125">
        <v>0</v>
      </c>
      <c r="E23" s="126">
        <v>30200</v>
      </c>
      <c r="F23" s="126">
        <v>164</v>
      </c>
      <c r="G23" s="127">
        <f>IF(AND(E23&gt;0,F23&gt;0),E23/F23,"")</f>
        <v>184.14634146341464</v>
      </c>
      <c r="H23" s="126">
        <v>164</v>
      </c>
      <c r="I23" s="128">
        <f>IF(AND(H23&gt;0,G23&gt;0,E23&gt;0),FLOOR(H23*G23+H25,1),0)</f>
        <v>35200</v>
      </c>
      <c r="J23" s="129">
        <f>IF(OR(AND(I23&gt;0,C23=4),AND(I23&gt;0,C23=2),AND(I23&gt;0,C23=5)),FLOOR(I23*0.34,1),(IF(C23=3,0,0)))</f>
        <v>11968</v>
      </c>
      <c r="K23" s="296" t="s">
        <v>117</v>
      </c>
      <c r="L23" s="297"/>
      <c r="M23" s="191" t="str">
        <f>IF(AND(D25&gt;=F23,F23&gt;=H23),"OK","chyba vyplnění")</f>
        <v>OK</v>
      </c>
      <c r="N23" s="248" t="s">
        <v>198</v>
      </c>
      <c r="O23" s="249"/>
    </row>
    <row r="24" spans="1:15" ht="18" customHeight="1" x14ac:dyDescent="0.2">
      <c r="A24" s="283"/>
      <c r="B24" s="286"/>
      <c r="C24" s="78"/>
      <c r="D24" s="74">
        <v>0</v>
      </c>
      <c r="E24" s="75">
        <v>0</v>
      </c>
      <c r="F24" s="77">
        <v>0</v>
      </c>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98"/>
      <c r="L24" s="298"/>
      <c r="M24" s="192" t="str">
        <f>IF(AND(H23+F24&lt;=D25),"OK","chyba vyplnění")</f>
        <v>OK</v>
      </c>
      <c r="N24" s="250"/>
      <c r="O24" s="251"/>
    </row>
    <row r="25" spans="1:15" ht="18" customHeight="1" thickBot="1" x14ac:dyDescent="0.25">
      <c r="A25" s="284"/>
      <c r="B25" s="287"/>
      <c r="C25" s="130">
        <v>2</v>
      </c>
      <c r="D25" s="131">
        <v>164</v>
      </c>
      <c r="E25" s="132">
        <f>SUM(E23:E24)</f>
        <v>30200</v>
      </c>
      <c r="F25" s="133">
        <f>SUM(F23:F24)</f>
        <v>164</v>
      </c>
      <c r="G25" s="134">
        <f>FLOOR(IF(OR(AND(D24&gt;0,C25=2),AND(D24&gt;0,C25=4),AND(C25=3,F23=H23,D24&gt;0)),(F23+F24)/D24*D23,0),4)</f>
        <v>0</v>
      </c>
      <c r="H25" s="158">
        <v>5000</v>
      </c>
      <c r="I25" s="159">
        <f>SUM(I23:I24)</f>
        <v>35200</v>
      </c>
      <c r="J25" s="135">
        <f>SUM(J23:J24)</f>
        <v>11968</v>
      </c>
      <c r="K25" s="299"/>
      <c r="L25" s="299"/>
      <c r="M25" s="194">
        <f>H23+F24</f>
        <v>164</v>
      </c>
      <c r="N25" s="252"/>
      <c r="O25" s="253"/>
    </row>
    <row r="26" spans="1:15" ht="18" customHeight="1" x14ac:dyDescent="0.2">
      <c r="A26" s="282">
        <v>5</v>
      </c>
      <c r="B26" s="285" t="s">
        <v>135</v>
      </c>
      <c r="C26" s="124">
        <v>2</v>
      </c>
      <c r="D26" s="119">
        <v>160</v>
      </c>
      <c r="E26" s="120">
        <v>27500</v>
      </c>
      <c r="F26" s="120">
        <v>224</v>
      </c>
      <c r="G26" s="127">
        <f>IF(AND(E26&gt;0,F26&gt;0),E26/F26,"")</f>
        <v>122.76785714285714</v>
      </c>
      <c r="H26" s="126">
        <v>224</v>
      </c>
      <c r="I26" s="128">
        <f>IF(AND(H26&gt;0,G26&gt;0,E26&gt;0),FLOOR(H26*G26+H28,1),0)</f>
        <v>47500</v>
      </c>
      <c r="J26" s="129">
        <f>IF(OR(AND(I26&gt;0,C26=4),AND(I26&gt;0,C26=2),AND(I26&gt;0,C26=5)),FLOOR(I26*0.34,1),(IF(C26=3,0,0)))</f>
        <v>16150</v>
      </c>
      <c r="K26" s="314" t="s">
        <v>114</v>
      </c>
      <c r="L26" s="315"/>
      <c r="M26" s="191" t="str">
        <f>IF(AND(D28&gt;=F26,F26&gt;=H26),"OK","chyba vyplnění")</f>
        <v>OK</v>
      </c>
      <c r="N26" s="255" t="s">
        <v>202</v>
      </c>
      <c r="O26" s="249"/>
    </row>
    <row r="27" spans="1:15" ht="18" customHeight="1" x14ac:dyDescent="0.2">
      <c r="A27" s="283"/>
      <c r="B27" s="286"/>
      <c r="C27" s="78"/>
      <c r="D27" s="74">
        <v>2088</v>
      </c>
      <c r="E27" s="75">
        <v>22125</v>
      </c>
      <c r="F27" s="77">
        <v>120</v>
      </c>
      <c r="G27" s="76">
        <f>IF(OR(AND(E27&gt;0,F27&gt;0,C26=2),AND(E27&gt;0,F27&gt;0,C26=4)),E27/F27,0)</f>
        <v>184.375</v>
      </c>
      <c r="H27" s="72">
        <f>IF(OR(D26=0,D27=0,F27=0,G28=0,C28=3), 0,(MIN(F27,G28,H26/(D27-D26)*D26*((D26+D27)/D27))))</f>
        <v>20.013672278660117</v>
      </c>
      <c r="I27" s="72">
        <f>IF(AND(H27&gt;0,G27&gt;0),FLOOR(H27*G27,1),0)</f>
        <v>3690</v>
      </c>
      <c r="J27" s="73">
        <f>IF(OR(AND(I27&gt;0,C26=4),AND(I27&gt;0,C26=2),AND(I27&gt;0,C26=5)),FLOOR(I27*0.34,1),(IF(C26=3,0,0)))</f>
        <v>1254</v>
      </c>
      <c r="K27" s="302"/>
      <c r="L27" s="303"/>
      <c r="M27" s="192" t="str">
        <f>IF(AND(H26+F27&lt;=D28),"OK","chyba vyplnění")</f>
        <v>OK</v>
      </c>
      <c r="N27" s="250"/>
      <c r="O27" s="251"/>
    </row>
    <row r="28" spans="1:15" ht="18" customHeight="1" thickBot="1" x14ac:dyDescent="0.25">
      <c r="A28" s="313"/>
      <c r="B28" s="286"/>
      <c r="C28" s="118">
        <v>2</v>
      </c>
      <c r="D28" s="177">
        <v>344</v>
      </c>
      <c r="E28" s="146">
        <f>SUM(E26:E27)</f>
        <v>49625</v>
      </c>
      <c r="F28" s="147">
        <f>SUM(F26:F27)</f>
        <v>344</v>
      </c>
      <c r="G28" s="148">
        <f>FLOOR(IF(OR(AND(D27&gt;0,C28=2),AND(D27&gt;0,C28=4),AND(C28=3,F26=H26,D27&gt;0)),(F26+F27)/D27*D26,0),4)</f>
        <v>24</v>
      </c>
      <c r="H28" s="149">
        <v>20000</v>
      </c>
      <c r="I28" s="150">
        <f>SUM(I26:I27)</f>
        <v>51190</v>
      </c>
      <c r="J28" s="151">
        <f>SUM(J26:J27)</f>
        <v>17404</v>
      </c>
      <c r="K28" s="302"/>
      <c r="L28" s="303"/>
      <c r="M28" s="193">
        <f>H26+F27</f>
        <v>344</v>
      </c>
      <c r="N28" s="250"/>
      <c r="O28" s="251"/>
    </row>
    <row r="29" spans="1:15" ht="18" customHeight="1" x14ac:dyDescent="0.2">
      <c r="A29" s="304">
        <v>6</v>
      </c>
      <c r="B29" s="307" t="s">
        <v>136</v>
      </c>
      <c r="C29" s="153">
        <v>2</v>
      </c>
      <c r="D29" s="182">
        <v>160</v>
      </c>
      <c r="E29" s="183">
        <v>75455</v>
      </c>
      <c r="F29" s="183">
        <v>584</v>
      </c>
      <c r="G29" s="184">
        <f>IF(AND(E29&gt;0,F29&gt;0),E29/F29,"")</f>
        <v>129.20376712328766</v>
      </c>
      <c r="H29" s="183">
        <v>584</v>
      </c>
      <c r="I29" s="184">
        <f>IF(AND(H29&gt;0,G29&gt;0,E29&gt;0),FLOOR(H29*G29+H31,1),0)</f>
        <v>125455</v>
      </c>
      <c r="J29" s="184">
        <f>IF(OR(AND(I29&gt;0,C29=4),AND(I29&gt;0,C29=2),AND(I29&gt;0,C29=5)),FLOOR(I29*0.34,1),(IF(C29=3,0,0)))</f>
        <v>42654</v>
      </c>
      <c r="K29" s="296" t="s">
        <v>114</v>
      </c>
      <c r="L29" s="296"/>
      <c r="M29" s="191" t="str">
        <f>IF(AND(D31&gt;=F29,F29&gt;=H29),"OK","chyba vyplnění")</f>
        <v>OK</v>
      </c>
      <c r="N29" s="268" t="s">
        <v>199</v>
      </c>
      <c r="O29" s="263"/>
    </row>
    <row r="30" spans="1:15" ht="18" customHeight="1" x14ac:dyDescent="0.2">
      <c r="A30" s="305"/>
      <c r="B30" s="308"/>
      <c r="C30" s="152"/>
      <c r="D30" s="178">
        <v>2088</v>
      </c>
      <c r="E30" s="179">
        <v>16850</v>
      </c>
      <c r="F30" s="181">
        <v>80</v>
      </c>
      <c r="G30" s="180">
        <f>IF(OR(AND(E30&gt;0,F30&gt;0,C29=2),AND(E30&gt;0,F30&gt;0,C29=4)),E30/F30,0)</f>
        <v>210.625</v>
      </c>
      <c r="H30" s="180">
        <f>IF(OR(D29=0,D30=0,F30=0,G31=0,C31=3), 0,(MIN(F30,G31,H29/(D30-D29)*D29*((D29+D30)/D30))))</f>
        <v>48</v>
      </c>
      <c r="I30" s="180">
        <f>IF(AND(H30&gt;0,G30&gt;0),FLOOR(H30*G30,1),0)</f>
        <v>10110</v>
      </c>
      <c r="J30" s="180">
        <f>IF(OR(AND(I30&gt;0,C29=4),AND(I30&gt;0,C29=2),AND(I30&gt;0,C29=5)),FLOOR(I30*0.34,1),(IF(C29=3,0,0)))</f>
        <v>3437</v>
      </c>
      <c r="K30" s="316"/>
      <c r="L30" s="316"/>
      <c r="M30" s="192" t="str">
        <f>IF(AND(H29+F30&lt;=D31),"OK","chyba vyplnění")</f>
        <v>OK</v>
      </c>
      <c r="N30" s="264"/>
      <c r="O30" s="265"/>
    </row>
    <row r="31" spans="1:15" ht="18" customHeight="1" thickBot="1" x14ac:dyDescent="0.25">
      <c r="A31" s="306"/>
      <c r="B31" s="309"/>
      <c r="C31" s="154">
        <v>2</v>
      </c>
      <c r="D31" s="185">
        <v>664</v>
      </c>
      <c r="E31" s="186">
        <f>SUM(E29:E30)</f>
        <v>92305</v>
      </c>
      <c r="F31" s="187">
        <f>SUM(F29:F30)</f>
        <v>664</v>
      </c>
      <c r="G31" s="188">
        <f>FLOOR(IF(OR(AND(D30&gt;0,C31=2),AND(D30&gt;0,C31=4),AND(C31=3,F29=H29,D30&gt;0)),(F29+F30)/D30*D29,0),4)</f>
        <v>48</v>
      </c>
      <c r="H31" s="155">
        <v>50000</v>
      </c>
      <c r="I31" s="189">
        <f>SUM(I29:I30)</f>
        <v>135565</v>
      </c>
      <c r="J31" s="189">
        <f>SUM(J29:J30)</f>
        <v>46091</v>
      </c>
      <c r="K31" s="317"/>
      <c r="L31" s="317"/>
      <c r="M31" s="194">
        <f>H29+F30</f>
        <v>664</v>
      </c>
      <c r="N31" s="266"/>
      <c r="O31" s="267"/>
    </row>
    <row r="32" spans="1:15" ht="18" customHeight="1" x14ac:dyDescent="0.2">
      <c r="A32" s="301">
        <v>7</v>
      </c>
      <c r="B32" s="286" t="s">
        <v>171</v>
      </c>
      <c r="C32" s="78">
        <v>5</v>
      </c>
      <c r="D32" s="119">
        <v>0</v>
      </c>
      <c r="E32" s="120">
        <v>42500</v>
      </c>
      <c r="F32" s="120">
        <v>170</v>
      </c>
      <c r="G32" s="121">
        <f>IF(AND(E32&gt;0,F32&gt;0),E32/F32,"")</f>
        <v>250</v>
      </c>
      <c r="H32" s="120">
        <v>170</v>
      </c>
      <c r="I32" s="122">
        <f>IF(AND(H32&gt;0,G32&gt;0,E32&gt;0),FLOOR(H32*G32+H34,1),0)</f>
        <v>50500</v>
      </c>
      <c r="J32" s="123">
        <f>IF(OR(AND(I32&gt;0,C32=4),AND(I32&gt;0,C32=2),AND(I32&gt;0,C32=5)),FLOOR(I32*0.34,1),(IF(C32=3,0,0)))</f>
        <v>17170</v>
      </c>
      <c r="K32" s="302" t="s">
        <v>119</v>
      </c>
      <c r="L32" s="303"/>
      <c r="M32" s="195" t="str">
        <f>IF(AND(D34&gt;=F32,F32&gt;=H32),"OK","chyba vyplnění")</f>
        <v>OK</v>
      </c>
      <c r="N32" s="248" t="s">
        <v>198</v>
      </c>
      <c r="O32" s="249"/>
    </row>
    <row r="33" spans="1:15" ht="18" customHeight="1" x14ac:dyDescent="0.2">
      <c r="A33" s="301"/>
      <c r="B33" s="286"/>
      <c r="C33" s="78"/>
      <c r="D33" s="74">
        <v>0</v>
      </c>
      <c r="E33" s="75">
        <v>0</v>
      </c>
      <c r="F33" s="77">
        <v>0</v>
      </c>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02"/>
      <c r="L33" s="303"/>
      <c r="M33" s="192" t="str">
        <f>IF(AND(H32+F33&lt;=D34),"OK","chyba vyplnění")</f>
        <v>OK</v>
      </c>
      <c r="N33" s="250"/>
      <c r="O33" s="251"/>
    </row>
    <row r="34" spans="1:15" ht="18" customHeight="1" thickBot="1" x14ac:dyDescent="0.25">
      <c r="A34" s="301"/>
      <c r="B34" s="286"/>
      <c r="C34" s="118">
        <v>2</v>
      </c>
      <c r="D34" s="74">
        <v>170</v>
      </c>
      <c r="E34" s="146">
        <f>SUM(E32:E33)</f>
        <v>42500</v>
      </c>
      <c r="F34" s="147">
        <f>SUM(F32:F33)</f>
        <v>170</v>
      </c>
      <c r="G34" s="148">
        <f>FLOOR(IF(OR(AND(D33&gt;0,C34=2),AND(D33&gt;0,C34=4),AND(C34=3,F32=H32,D33&gt;0)),(F32+F33)/D33*D32,0),4)</f>
        <v>0</v>
      </c>
      <c r="H34" s="149">
        <v>8000</v>
      </c>
      <c r="I34" s="150">
        <f>SUM(I32:I33)</f>
        <v>50500</v>
      </c>
      <c r="J34" s="151">
        <f>SUM(J32:J33)</f>
        <v>17170</v>
      </c>
      <c r="K34" s="302"/>
      <c r="L34" s="303"/>
      <c r="M34" s="193">
        <f>H32+F33</f>
        <v>170</v>
      </c>
      <c r="N34" s="252"/>
      <c r="O34" s="253"/>
    </row>
    <row r="35" spans="1:15" ht="18" customHeight="1" x14ac:dyDescent="0.2">
      <c r="A35" s="304">
        <v>8</v>
      </c>
      <c r="B35" s="307" t="s">
        <v>137</v>
      </c>
      <c r="C35" s="153">
        <v>2</v>
      </c>
      <c r="D35" s="182">
        <v>0</v>
      </c>
      <c r="E35" s="183">
        <v>142789</v>
      </c>
      <c r="F35" s="183">
        <v>876</v>
      </c>
      <c r="G35" s="184">
        <f>IF(AND(E35&gt;0,F35&gt;0),E35/F35,"")</f>
        <v>163.00114155251143</v>
      </c>
      <c r="H35" s="183">
        <v>438</v>
      </c>
      <c r="I35" s="184">
        <f>IF(AND(H35&gt;0,G35&gt;0,E35&gt;0),FLOOR(H35*G35+H37,1),0)</f>
        <v>71394</v>
      </c>
      <c r="J35" s="184">
        <f>IF(OR(AND(I35&gt;0,C35=4),AND(I35&gt;0,C35=2),AND(I35&gt;0,C35=5)),FLOOR(I35*0.34,1),(IF(C35=3,0,0)))</f>
        <v>24273</v>
      </c>
      <c r="K35" s="296" t="s">
        <v>118</v>
      </c>
      <c r="L35" s="297"/>
      <c r="M35" s="191" t="str">
        <f>IF(AND(D37&gt;=F35,F35&gt;=H35),"OK","chyba vyplnění")</f>
        <v>OK</v>
      </c>
      <c r="N35" s="262" t="s">
        <v>157</v>
      </c>
      <c r="O35" s="263"/>
    </row>
    <row r="36" spans="1:15" ht="18" customHeight="1" x14ac:dyDescent="0.2">
      <c r="A36" s="305"/>
      <c r="B36" s="308"/>
      <c r="C36" s="152"/>
      <c r="D36" s="178">
        <v>0</v>
      </c>
      <c r="E36" s="179">
        <v>22125</v>
      </c>
      <c r="F36" s="181">
        <v>0</v>
      </c>
      <c r="G36" s="180">
        <f>IF(OR(AND(E36&gt;0,F36&gt;0,C35=2),AND(E36&gt;0,F36&gt;0,C35=4)),E36/F36,0)</f>
        <v>0</v>
      </c>
      <c r="H36" s="180">
        <f>IF(OR(D35=0,D36=0,F36=0,G37=0,C37=3), 0,(MIN(F36,G37,H35/(D36-D35)*D35*((D35+D36)/D36))))</f>
        <v>0</v>
      </c>
      <c r="I36" s="180">
        <f>IF(AND(H36&gt;0,G36&gt;0),FLOOR(H36*G36,1),0)</f>
        <v>0</v>
      </c>
      <c r="J36" s="180">
        <f>IF(OR(AND(I36&gt;0,C35=4),AND(I36&gt;0,C35=2),AND(I36&gt;0,C35=5)),FLOOR(I36*0.34,1),(IF(C35=3,0,0)))</f>
        <v>0</v>
      </c>
      <c r="K36" s="298"/>
      <c r="L36" s="298"/>
      <c r="M36" s="192" t="str">
        <f>IF(AND(H35+F36&lt;=D37),"OK","chyba vyplnění")</f>
        <v>OK</v>
      </c>
      <c r="N36" s="264"/>
      <c r="O36" s="265"/>
    </row>
    <row r="37" spans="1:15" ht="18" customHeight="1" thickBot="1" x14ac:dyDescent="0.25">
      <c r="A37" s="306"/>
      <c r="B37" s="309"/>
      <c r="C37" s="154">
        <v>3</v>
      </c>
      <c r="D37" s="190">
        <v>1008</v>
      </c>
      <c r="E37" s="186">
        <f>SUM(E35:E36)</f>
        <v>164914</v>
      </c>
      <c r="F37" s="187">
        <f>SUM(F35:F36)</f>
        <v>876</v>
      </c>
      <c r="G37" s="188">
        <f>FLOOR(IF(OR(AND(D36&gt;0,C37=2),AND(D36&gt;0,C37=4),AND(C37=3,F35=H35,D36&gt;0)),(F35+F36)/D36*D35,0),4)</f>
        <v>0</v>
      </c>
      <c r="H37" s="155">
        <v>0</v>
      </c>
      <c r="I37" s="189">
        <f>SUM(I35:I36)</f>
        <v>71394</v>
      </c>
      <c r="J37" s="189">
        <f>SUM(J35:J36)</f>
        <v>24273</v>
      </c>
      <c r="K37" s="299"/>
      <c r="L37" s="299"/>
      <c r="M37" s="194">
        <f>H35+F36</f>
        <v>438</v>
      </c>
      <c r="N37" s="266"/>
      <c r="O37" s="267"/>
    </row>
    <row r="38" spans="1:15" ht="18" customHeight="1" x14ac:dyDescent="0.2">
      <c r="A38" s="310">
        <v>9</v>
      </c>
      <c r="B38" s="286" t="s">
        <v>155</v>
      </c>
      <c r="C38" s="78">
        <v>2</v>
      </c>
      <c r="D38" s="119">
        <v>160</v>
      </c>
      <c r="E38" s="120">
        <v>105645</v>
      </c>
      <c r="F38" s="120">
        <v>888</v>
      </c>
      <c r="G38" s="121">
        <f>IF(AND(E38&gt;0,F38&gt;0),E38/F38,"")</f>
        <v>118.9695945945946</v>
      </c>
      <c r="H38" s="183">
        <v>438</v>
      </c>
      <c r="I38" s="122">
        <f>IF(AND(H38&gt;0,G38&gt;0,E38&gt;0),FLOOR(H38*G38+H40,1),0)</f>
        <v>92108</v>
      </c>
      <c r="J38" s="123">
        <f>IF(OR(AND(I38&gt;0,C38=4),AND(I38&gt;0,C38=2),AND(I38&gt;0,C38=5)),FLOOR(I38*0.34,1),(IF(C38=3,0,0)))</f>
        <v>31316</v>
      </c>
      <c r="K38" s="311" t="s">
        <v>115</v>
      </c>
      <c r="L38" s="312"/>
      <c r="M38" s="195" t="str">
        <f>IF(AND(D40&gt;=F38,F38&gt;=H38),"OK","chyba vyplnění")</f>
        <v>OK</v>
      </c>
      <c r="N38" s="262" t="s">
        <v>160</v>
      </c>
      <c r="O38" s="263"/>
    </row>
    <row r="39" spans="1:15" ht="18" customHeight="1" x14ac:dyDescent="0.2">
      <c r="A39" s="283"/>
      <c r="B39" s="286"/>
      <c r="C39" s="103"/>
      <c r="D39" s="74">
        <v>2088</v>
      </c>
      <c r="E39" s="75">
        <v>22125</v>
      </c>
      <c r="F39" s="77">
        <v>120</v>
      </c>
      <c r="G39" s="76">
        <f>IF(OR(AND(E39&gt;0,F39&gt;0,C38=2),AND(E39&gt;0,F39&gt;0,C38=4)),E39/F39,0)</f>
        <v>184.375</v>
      </c>
      <c r="H39" s="72">
        <f>IF(OR(D38=0,D39=0,F39=0,G40=0,C40=3), 0,(MIN(F39,G40,H38/(D39-D38)*D38*((D38+D39)/D39))))</f>
        <v>39.133877044880045</v>
      </c>
      <c r="I39" s="72">
        <f>IF(AND(H39&gt;0,G39&gt;0),FLOOR(H39*G39,1),0)</f>
        <v>7215</v>
      </c>
      <c r="J39" s="73">
        <f>IF(OR(AND(I39&gt;0,C38=4),AND(I39&gt;0,C38=2),AND(I39&gt;0,C38=5)),FLOOR(I39*0.34,1),(IF(C38=3,0,0)))</f>
        <v>2453</v>
      </c>
      <c r="K39" s="298"/>
      <c r="L39" s="298"/>
      <c r="M39" s="192" t="str">
        <f>IF(AND(H38+F39&lt;=D40),"OK","chyba vyplnění")</f>
        <v>OK</v>
      </c>
      <c r="N39" s="264"/>
      <c r="O39" s="265"/>
    </row>
    <row r="40" spans="1:15" ht="18" customHeight="1" thickBot="1" x14ac:dyDescent="0.25">
      <c r="A40" s="284"/>
      <c r="B40" s="287"/>
      <c r="C40" s="130">
        <v>4</v>
      </c>
      <c r="D40" s="156">
        <v>1008</v>
      </c>
      <c r="E40" s="132">
        <f>SUM(E38:E39)</f>
        <v>127770</v>
      </c>
      <c r="F40" s="133">
        <f>SUM(F38:F39)</f>
        <v>1008</v>
      </c>
      <c r="G40" s="134">
        <f>FLOOR(IF(OR(AND(D39&gt;0,C40=2),AND(D39&gt;0,C40=4),AND(C40=3,F38=H38,D39&gt;0)),(F38+F39)/D39*D38,0),4)</f>
        <v>76</v>
      </c>
      <c r="H40" s="158">
        <v>40000</v>
      </c>
      <c r="I40" s="159">
        <f>SUM(I38:I39)</f>
        <v>99323</v>
      </c>
      <c r="J40" s="135">
        <f>SUM(J38:J39)</f>
        <v>33769</v>
      </c>
      <c r="K40" s="299"/>
      <c r="L40" s="299"/>
      <c r="M40" s="194">
        <f>H38+F39</f>
        <v>558</v>
      </c>
      <c r="N40" s="266"/>
      <c r="O40" s="267"/>
    </row>
    <row r="41" spans="1:15" ht="18" customHeight="1" x14ac:dyDescent="0.2">
      <c r="A41" s="282">
        <v>10</v>
      </c>
      <c r="B41" s="285" t="s">
        <v>164</v>
      </c>
      <c r="C41" s="124">
        <v>2</v>
      </c>
      <c r="D41" s="182">
        <v>160</v>
      </c>
      <c r="E41" s="126">
        <v>105645</v>
      </c>
      <c r="F41" s="126">
        <v>1008</v>
      </c>
      <c r="G41" s="127">
        <f>IF(AND(E41&gt;0,F41&gt;0),E41/F41,"")</f>
        <v>104.80654761904762</v>
      </c>
      <c r="H41" s="196">
        <v>1008</v>
      </c>
      <c r="I41" s="128">
        <f>IF(AND(H41&gt;0,G41&gt;0,E41&gt;0),FLOOR(H41*G41+H43,1),0)</f>
        <v>155645</v>
      </c>
      <c r="J41" s="129">
        <f>IF(OR(AND(I41&gt;0,C41=4),AND(I41&gt;0,C41=2),AND(I41&gt;0,C41=5)),FLOOR(I41*0.34,1),(IF(C41=3,0,0)))</f>
        <v>52919</v>
      </c>
      <c r="K41" s="296" t="s">
        <v>115</v>
      </c>
      <c r="L41" s="297"/>
      <c r="M41" s="191" t="str">
        <f>IF(AND(D43&gt;=F41,F41&gt;=H41),"OK","chyba vyplnění")</f>
        <v>OK</v>
      </c>
      <c r="N41" s="268" t="s">
        <v>178</v>
      </c>
      <c r="O41" s="263"/>
    </row>
    <row r="42" spans="1:15" ht="18" customHeight="1" x14ac:dyDescent="0.2">
      <c r="A42" s="283"/>
      <c r="B42" s="286"/>
      <c r="C42" s="78"/>
      <c r="D42" s="178">
        <v>2088</v>
      </c>
      <c r="E42" s="75">
        <v>22125</v>
      </c>
      <c r="F42" s="198">
        <v>120</v>
      </c>
      <c r="G42" s="76">
        <f>IF(OR(AND(E42&gt;0,F42&gt;0,C41=2),AND(E42&gt;0,F42&gt;0,C41=4)),E42/F42,0)</f>
        <v>184.375</v>
      </c>
      <c r="H42" s="72">
        <f>IF(OR(D41=0,D42=0,F42=0,G43=0,C43=3), 0,(MIN(F42,G43,H41/(D42-D41)*D41*((D41+D42)/D42))))</f>
        <v>84</v>
      </c>
      <c r="I42" s="72">
        <f>IF(AND(H42&gt;0,G42&gt;0),FLOOR(H42*G42,1),0)</f>
        <v>15487</v>
      </c>
      <c r="J42" s="73">
        <f>IF(OR(AND(I42&gt;0,C41=4),AND(I42&gt;0,C41=2),AND(I42&gt;0,C41=5)),FLOOR(I42*0.34,1),(IF(C41=3,0,0)))</f>
        <v>5265</v>
      </c>
      <c r="K42" s="298"/>
      <c r="L42" s="298"/>
      <c r="M42" s="192" t="str">
        <f>IF(AND(H41+F42&lt;=D43),"OK","chyba vyplnění")</f>
        <v>chyba vyplnění</v>
      </c>
      <c r="N42" s="264"/>
      <c r="O42" s="265"/>
    </row>
    <row r="43" spans="1:15" ht="18" customHeight="1" thickBot="1" x14ac:dyDescent="0.25">
      <c r="A43" s="284"/>
      <c r="B43" s="287"/>
      <c r="C43" s="130">
        <v>2</v>
      </c>
      <c r="D43" s="199">
        <v>1008</v>
      </c>
      <c r="E43" s="132">
        <f>SUM(E41:E42)</f>
        <v>127770</v>
      </c>
      <c r="F43" s="133">
        <f>SUM(F41:F42)</f>
        <v>1128</v>
      </c>
      <c r="G43" s="134">
        <f>FLOOR(IF(OR(AND(D42&gt;0,C43=2),AND(D42&gt;0,C43=4),AND(C43=3,F41=H41,D42&gt;0)),(F41+F42)/D42*D41,0),4)</f>
        <v>84</v>
      </c>
      <c r="H43" s="158">
        <v>50000</v>
      </c>
      <c r="I43" s="159">
        <f>SUM(I41:I42)</f>
        <v>171132</v>
      </c>
      <c r="J43" s="135">
        <f>SUM(J41:J42)</f>
        <v>58184</v>
      </c>
      <c r="K43" s="299"/>
      <c r="L43" s="299"/>
      <c r="M43" s="194">
        <f>H41+F42</f>
        <v>1128</v>
      </c>
      <c r="N43" s="266"/>
      <c r="O43" s="267"/>
    </row>
    <row r="44" spans="1:15" ht="18" customHeight="1" x14ac:dyDescent="0.2">
      <c r="A44" s="282">
        <v>11</v>
      </c>
      <c r="B44" s="285" t="s">
        <v>132</v>
      </c>
      <c r="C44" s="124">
        <v>1</v>
      </c>
      <c r="D44" s="119">
        <v>160</v>
      </c>
      <c r="E44" s="126">
        <v>105645</v>
      </c>
      <c r="F44" s="196">
        <v>1008</v>
      </c>
      <c r="G44" s="127">
        <f>IF(AND(E44&gt;0,F44&gt;0),E44/F44,"")</f>
        <v>104.80654761904762</v>
      </c>
      <c r="H44" s="126">
        <v>888</v>
      </c>
      <c r="I44" s="128">
        <f>IF(AND(H44&gt;0,G44&gt;0,E44&gt;0),FLOOR(H44*G44+H46,1),0)</f>
        <v>143068</v>
      </c>
      <c r="J44" s="129">
        <f>IF(OR(AND(I44&gt;0,C44=4),AND(I44&gt;0,C44=2),AND(I44&gt;0,C44=5)),FLOOR(I44*0.34,1),(IF(C44=3,0,0)))</f>
        <v>0</v>
      </c>
      <c r="K44" s="296" t="s">
        <v>115</v>
      </c>
      <c r="L44" s="297"/>
      <c r="M44" s="191" t="str">
        <f>IF(AND(D46&gt;=F44,F44&gt;=H44),"OK","chyba vyplnění")</f>
        <v>chyba vyplnění</v>
      </c>
      <c r="N44" s="268" t="s">
        <v>163</v>
      </c>
      <c r="O44" s="263"/>
    </row>
    <row r="45" spans="1:15" ht="18" customHeight="1" x14ac:dyDescent="0.2">
      <c r="A45" s="283"/>
      <c r="B45" s="286"/>
      <c r="C45" s="78"/>
      <c r="D45" s="74">
        <v>2088</v>
      </c>
      <c r="E45" s="75">
        <v>22125</v>
      </c>
      <c r="F45" s="77">
        <v>0</v>
      </c>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98"/>
      <c r="L45" s="298"/>
      <c r="M45" s="192" t="str">
        <f>IF(AND(H44+F45&lt;=D46),"OK","chyba vyplnění")</f>
        <v>OK</v>
      </c>
      <c r="N45" s="264"/>
      <c r="O45" s="265"/>
    </row>
    <row r="46" spans="1:15" ht="18" customHeight="1" thickBot="1" x14ac:dyDescent="0.25">
      <c r="A46" s="284"/>
      <c r="B46" s="287"/>
      <c r="C46" s="130"/>
      <c r="D46" s="197">
        <v>888</v>
      </c>
      <c r="E46" s="132">
        <f>SUM(E44:E45)</f>
        <v>127770</v>
      </c>
      <c r="F46" s="133">
        <f>SUM(F44:F45)</f>
        <v>1008</v>
      </c>
      <c r="G46" s="134">
        <f>FLOOR(IF(OR(AND(D45&gt;0,C46=2),AND(D45&gt;0,C46=4),AND(C46=3,F44=H44,D45&gt;0)),(F44+F45)/D45*D44,0),4)</f>
        <v>0</v>
      </c>
      <c r="H46" s="158">
        <v>50000</v>
      </c>
      <c r="I46" s="159">
        <f>SUM(I44:I45)</f>
        <v>143068</v>
      </c>
      <c r="J46" s="135">
        <f>SUM(J44:J45)</f>
        <v>0</v>
      </c>
      <c r="K46" s="299"/>
      <c r="L46" s="299"/>
      <c r="M46" s="194">
        <f>H44+F45</f>
        <v>888</v>
      </c>
      <c r="N46" s="266"/>
      <c r="O46" s="267"/>
    </row>
    <row r="47" spans="1:15" ht="18" customHeight="1" x14ac:dyDescent="0.2">
      <c r="A47" s="282">
        <v>12</v>
      </c>
      <c r="B47" s="285" t="s">
        <v>132</v>
      </c>
      <c r="C47" s="124">
        <v>1</v>
      </c>
      <c r="D47" s="119">
        <v>160</v>
      </c>
      <c r="E47" s="126">
        <v>105645</v>
      </c>
      <c r="F47" s="196">
        <v>800</v>
      </c>
      <c r="G47" s="127">
        <f>IF(AND(E47&gt;0,F47&gt;0),E47/F47,"")</f>
        <v>132.05625000000001</v>
      </c>
      <c r="H47" s="196">
        <v>888</v>
      </c>
      <c r="I47" s="128">
        <f>IF(AND(H47&gt;0,G47&gt;0,E47&gt;0),FLOOR(H47*G47+H49,1),0)</f>
        <v>167265</v>
      </c>
      <c r="J47" s="129">
        <f>IF(OR(AND(I47&gt;0,C47=4),AND(I47&gt;0,C47=2),AND(I47&gt;0,C47=5)),FLOOR(I47*0.34,1),(IF(C47=3,0,0)))</f>
        <v>0</v>
      </c>
      <c r="K47" s="296" t="s">
        <v>115</v>
      </c>
      <c r="L47" s="297"/>
      <c r="M47" s="191" t="str">
        <f>IF(AND(D49&gt;=F47,F47&gt;=H47),"OK","chyba vyplnění")</f>
        <v>chyba vyplnění</v>
      </c>
      <c r="N47" s="268" t="s">
        <v>179</v>
      </c>
      <c r="O47" s="263"/>
    </row>
    <row r="48" spans="1:15" ht="18" customHeight="1" x14ac:dyDescent="0.2">
      <c r="A48" s="283"/>
      <c r="B48" s="286"/>
      <c r="C48" s="78"/>
      <c r="D48" s="74">
        <v>2088</v>
      </c>
      <c r="E48" s="75">
        <v>22125</v>
      </c>
      <c r="F48" s="77">
        <v>120</v>
      </c>
      <c r="G48" s="76">
        <f>IF(OR(AND(E48&gt;0,F48&gt;0,C47=2),AND(E48&gt;0,F48&gt;0,C47=4)),E48/F48,0)</f>
        <v>0</v>
      </c>
      <c r="H48" s="72">
        <f>IF(OR(D47=0,D48=0,F48=0,G49=0,C49=3), 0,(MIN(F48,G49,H47/(D48-D47)*D47*((D47+D48)/D48))))</f>
        <v>68</v>
      </c>
      <c r="I48" s="72">
        <f>IF(AND(H48&gt;0,G48&gt;0),FLOOR(H48*G48,1),0)</f>
        <v>0</v>
      </c>
      <c r="J48" s="73">
        <f>IF(OR(AND(I48&gt;0,C47=4),AND(I48&gt;0,C47=2),AND(I48&gt;0,C47=5)),FLOOR(I48*0.34,1),(IF(C47=3,0,0)))</f>
        <v>0</v>
      </c>
      <c r="K48" s="298"/>
      <c r="L48" s="298"/>
      <c r="M48" s="192" t="str">
        <f>IF(AND(H47+F48&lt;=D49),"OK","chyba vyplnění")</f>
        <v>OK</v>
      </c>
      <c r="N48" s="264"/>
      <c r="O48" s="265"/>
    </row>
    <row r="49" spans="1:15" ht="18" customHeight="1" thickBot="1" x14ac:dyDescent="0.25">
      <c r="A49" s="284"/>
      <c r="B49" s="287"/>
      <c r="C49" s="130">
        <v>2</v>
      </c>
      <c r="D49" s="156">
        <v>1008</v>
      </c>
      <c r="E49" s="132">
        <f>SUM(E47:E48)</f>
        <v>127770</v>
      </c>
      <c r="F49" s="133">
        <f>SUM(F47:F48)</f>
        <v>920</v>
      </c>
      <c r="G49" s="134">
        <f>FLOOR(IF(OR(AND(D48&gt;0,C49=2),AND(D48&gt;0,C49=4),AND(C49=3,F47=H47,D48&gt;0)),(F47+F48)/D48*D47,0),4)</f>
        <v>68</v>
      </c>
      <c r="H49" s="158">
        <v>50000</v>
      </c>
      <c r="I49" s="159">
        <f>SUM(I47:I48)</f>
        <v>167265</v>
      </c>
      <c r="J49" s="135">
        <f>SUM(J47:J48)</f>
        <v>0</v>
      </c>
      <c r="K49" s="299"/>
      <c r="L49" s="299"/>
      <c r="M49" s="194">
        <f>H47+F48</f>
        <v>1008</v>
      </c>
      <c r="N49" s="266"/>
      <c r="O49" s="267"/>
    </row>
    <row r="50" spans="1:15" ht="18" customHeight="1" x14ac:dyDescent="0.2">
      <c r="A50" s="282">
        <v>13</v>
      </c>
      <c r="B50" s="285" t="s">
        <v>134</v>
      </c>
      <c r="C50" s="124">
        <v>4</v>
      </c>
      <c r="D50" s="74">
        <v>0</v>
      </c>
      <c r="E50" s="75">
        <v>94318</v>
      </c>
      <c r="F50" s="75">
        <v>164</v>
      </c>
      <c r="G50" s="127">
        <f>IF(AND(E50&gt;0,F50&gt;0),E50/F50,"")</f>
        <v>575.10975609756099</v>
      </c>
      <c r="H50" s="126">
        <v>164</v>
      </c>
      <c r="I50" s="128">
        <f>IF(AND(H50&gt;0,G50&gt;0,E50&gt;0),FLOOR(H50*G50+H52,1),0)</f>
        <v>94318</v>
      </c>
      <c r="J50" s="129">
        <f>IF(OR(AND(I50&gt;0,C50=4),AND(I50&gt;0,C50=2),AND(I50&gt;0,C50=5)),FLOOR(I50*0.34,1),(IF(C50=3,0,0)))</f>
        <v>32068</v>
      </c>
      <c r="K50" s="296" t="s">
        <v>114</v>
      </c>
      <c r="L50" s="297"/>
      <c r="M50" s="191" t="str">
        <f>IF(AND(D52&gt;=F50,F50&gt;=H50),"OK","chyba vyplnění")</f>
        <v>chyba vyplnění</v>
      </c>
      <c r="N50" s="268" t="s">
        <v>177</v>
      </c>
      <c r="O50" s="263"/>
    </row>
    <row r="51" spans="1:15" ht="18" customHeight="1" x14ac:dyDescent="0.2">
      <c r="A51" s="283"/>
      <c r="B51" s="286"/>
      <c r="C51" s="78"/>
      <c r="D51" s="74">
        <v>0</v>
      </c>
      <c r="E51" s="75">
        <v>5777</v>
      </c>
      <c r="F51" s="77">
        <v>10</v>
      </c>
      <c r="G51" s="76">
        <f>IF(OR(AND(E51&gt;0,F51&gt;0,C50=2),AND(E51&gt;0,F51&gt;0,C50=4)),E51/F51,0)</f>
        <v>577.70000000000005</v>
      </c>
      <c r="H51" s="72">
        <f>IF(OR(D50=0,D51=0,F51=0,G52=0,C52=3), 0,(MIN(F51,G52,H50/(D51-D50)*D50*((D50+D51)/D51))))</f>
        <v>0</v>
      </c>
      <c r="I51" s="72">
        <f>IF(AND(H51&gt;0,G51&gt;0),FLOOR(H51*G51,1),0)</f>
        <v>0</v>
      </c>
      <c r="J51" s="73">
        <f>IF(OR(AND(I51&gt;0,C50=4),AND(I51&gt;0,C50=2),AND(I51&gt;0,C50=5)),FLOOR(I51*0.34,1),(IF(C50=3,0,0)))</f>
        <v>0</v>
      </c>
      <c r="K51" s="298"/>
      <c r="L51" s="298"/>
      <c r="M51" s="192" t="str">
        <f>IF(AND(H50+F51&lt;=D52),"OK","chyba vyplnění")</f>
        <v>chyba vyplnění</v>
      </c>
      <c r="N51" s="264"/>
      <c r="O51" s="265"/>
    </row>
    <row r="52" spans="1:15" ht="18" customHeight="1" thickBot="1" x14ac:dyDescent="0.25">
      <c r="A52" s="284"/>
      <c r="B52" s="287"/>
      <c r="C52" s="130">
        <v>2</v>
      </c>
      <c r="D52" s="200">
        <v>0</v>
      </c>
      <c r="E52" s="132">
        <f>SUM(E50:E51)</f>
        <v>100095</v>
      </c>
      <c r="F52" s="133">
        <f>SUM(F50:F51)</f>
        <v>174</v>
      </c>
      <c r="G52" s="134">
        <f>FLOOR(IF(OR(AND(D51&gt;0,C52=2),AND(D51&gt;0,C52=4),AND(C52=3,F50=H50,D51&gt;0)),(F50+F51)/D51*D50,0),4)</f>
        <v>0</v>
      </c>
      <c r="H52" s="158">
        <v>0</v>
      </c>
      <c r="I52" s="159">
        <f>SUM(I50:I51)</f>
        <v>94318</v>
      </c>
      <c r="J52" s="135">
        <f>SUM(J50:J51)</f>
        <v>32068</v>
      </c>
      <c r="K52" s="299"/>
      <c r="L52" s="299"/>
      <c r="M52" s="194">
        <f>H50+F51</f>
        <v>174</v>
      </c>
      <c r="N52" s="266"/>
      <c r="O52" s="267"/>
    </row>
    <row r="53" spans="1:15" ht="18" customHeight="1" x14ac:dyDescent="0.2">
      <c r="A53" s="282">
        <v>14</v>
      </c>
      <c r="B53" s="285" t="s">
        <v>182</v>
      </c>
      <c r="C53" s="124">
        <v>2</v>
      </c>
      <c r="D53" s="182">
        <v>0</v>
      </c>
      <c r="E53" s="120">
        <v>105645</v>
      </c>
      <c r="F53" s="120">
        <v>888</v>
      </c>
      <c r="G53" s="127">
        <f>IF(AND(E53&gt;0,F53&gt;0),E53/F53,"")</f>
        <v>118.9695945945946</v>
      </c>
      <c r="H53" s="183">
        <v>438</v>
      </c>
      <c r="I53" s="128">
        <f>IF(AND(H53&gt;0,G53&gt;0,E53&gt;0),FLOOR(H53*G53+H55,1),0)</f>
        <v>52108</v>
      </c>
      <c r="J53" s="129">
        <f>IF(OR(AND(I53&gt;0,C53=4),AND(I53&gt;0,C53=2),AND(I53&gt;0,C53=5)),FLOOR(I53*0.34,1),(IF(C53=3,0,0)))</f>
        <v>17716</v>
      </c>
      <c r="K53" s="300" t="s">
        <v>114</v>
      </c>
      <c r="L53" s="288"/>
      <c r="M53" s="191" t="str">
        <f>IF(AND(D55&gt;=F53,F53&gt;=H53),"OK","chyba vyplnění")</f>
        <v>OK</v>
      </c>
      <c r="N53" s="269" t="s">
        <v>200</v>
      </c>
      <c r="O53" s="270"/>
    </row>
    <row r="54" spans="1:15" ht="18" customHeight="1" x14ac:dyDescent="0.2">
      <c r="A54" s="283"/>
      <c r="B54" s="286"/>
      <c r="C54" s="78"/>
      <c r="D54" s="178">
        <v>0</v>
      </c>
      <c r="E54" s="75">
        <v>22125</v>
      </c>
      <c r="F54" s="77">
        <v>0</v>
      </c>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289"/>
      <c r="L54" s="289"/>
      <c r="M54" s="192" t="str">
        <f>IF(AND(H53+F54&lt;=D55),"OK","chyba vyplnění")</f>
        <v>OK</v>
      </c>
      <c r="N54" s="271"/>
      <c r="O54" s="272"/>
    </row>
    <row r="55" spans="1:15" ht="18" customHeight="1" thickBot="1" x14ac:dyDescent="0.25">
      <c r="A55" s="284"/>
      <c r="B55" s="287"/>
      <c r="C55" s="130">
        <v>3</v>
      </c>
      <c r="D55" s="190">
        <v>1008</v>
      </c>
      <c r="E55" s="132">
        <f>SUM(E53:E54)</f>
        <v>127770</v>
      </c>
      <c r="F55" s="133">
        <f>SUM(F53:F54)</f>
        <v>888</v>
      </c>
      <c r="G55" s="134">
        <f>FLOOR(IF(OR(AND(D54&gt;0,C55=2),AND(D54&gt;0,C55=4),AND(C55=3,F53=H53,D54&gt;0)),(F53+F54)/D54*D53,0),4)</f>
        <v>0</v>
      </c>
      <c r="H55" s="208">
        <v>0</v>
      </c>
      <c r="I55" s="159">
        <f>SUM(I53:I54)</f>
        <v>52108</v>
      </c>
      <c r="J55" s="135">
        <f>SUM(J53:J54)</f>
        <v>17716</v>
      </c>
      <c r="K55" s="290"/>
      <c r="L55" s="290"/>
      <c r="M55" s="194">
        <f>H53+F54</f>
        <v>438</v>
      </c>
      <c r="N55" s="273"/>
      <c r="O55" s="274"/>
    </row>
    <row r="56" spans="1:15" ht="18" customHeight="1" x14ac:dyDescent="0.2">
      <c r="A56" s="282">
        <v>15</v>
      </c>
      <c r="B56" s="285"/>
      <c r="C56" s="124">
        <v>1</v>
      </c>
      <c r="D56" s="125"/>
      <c r="E56" s="126"/>
      <c r="F56" s="126"/>
      <c r="G56" s="127" t="str">
        <f>IF(AND(E56&gt;0,F56&gt;0),E56/F56,"")</f>
        <v/>
      </c>
      <c r="H56" s="126"/>
      <c r="I56" s="128">
        <f>IF(AND(H56&gt;0,G56&gt;0,E56&gt;0),FLOOR(H56*G56+H58,1),0)</f>
        <v>0</v>
      </c>
      <c r="J56" s="129">
        <f>IF(OR(AND(I56&gt;0,C56=4),AND(I56&gt;0,C56=2),AND(I56&gt;0,C56=5)),FLOOR(I56*0.34,1),(IF(C56=3,0,0)))</f>
        <v>0</v>
      </c>
      <c r="K56" s="288"/>
      <c r="L56" s="288"/>
      <c r="M56" s="191" t="str">
        <f>IF(AND(D58&gt;=F56,F56&gt;=H56),"OK","chyba vyplnění")</f>
        <v>OK</v>
      </c>
      <c r="N56" s="256"/>
      <c r="O56" s="257"/>
    </row>
    <row r="57" spans="1:15" ht="18" customHeight="1" x14ac:dyDescent="0.2">
      <c r="A57" s="283"/>
      <c r="B57" s="286"/>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289"/>
      <c r="L57" s="289"/>
      <c r="M57" s="192" t="str">
        <f>IF(AND(H56+F57&lt;=D58),"OK","chyba vyplnění")</f>
        <v>OK</v>
      </c>
      <c r="N57" s="258"/>
      <c r="O57" s="259"/>
    </row>
    <row r="58" spans="1:15" ht="18" customHeight="1" thickBot="1" x14ac:dyDescent="0.25">
      <c r="A58" s="284"/>
      <c r="B58" s="287"/>
      <c r="C58" s="130"/>
      <c r="D58" s="131"/>
      <c r="E58" s="132">
        <f>SUM(E56:E57)</f>
        <v>0</v>
      </c>
      <c r="F58" s="133">
        <f>SUM(F56:F57)</f>
        <v>0</v>
      </c>
      <c r="G58" s="134">
        <f>FLOOR(IF(OR(AND(D57&gt;0,C58=2),AND(D57&gt;0,C58=4),AND(C58=3,F56=H56,D57&gt;0)),(F56+F57)/D57*D56,0),4)</f>
        <v>0</v>
      </c>
      <c r="H58" s="158"/>
      <c r="I58" s="159">
        <f>SUM(I56:I57)</f>
        <v>0</v>
      </c>
      <c r="J58" s="135">
        <f>SUM(J56:J57)</f>
        <v>0</v>
      </c>
      <c r="K58" s="290"/>
      <c r="L58" s="290"/>
      <c r="M58" s="194">
        <f>H56+F57</f>
        <v>0</v>
      </c>
      <c r="N58" s="260"/>
      <c r="O58" s="261"/>
    </row>
    <row r="59" spans="1:15" ht="18" customHeight="1" x14ac:dyDescent="0.2">
      <c r="A59" s="282">
        <v>16</v>
      </c>
      <c r="B59" s="285"/>
      <c r="C59" s="124">
        <v>1</v>
      </c>
      <c r="D59" s="125"/>
      <c r="E59" s="126"/>
      <c r="F59" s="126"/>
      <c r="G59" s="127" t="str">
        <f>IF(AND(E59&gt;0,F59&gt;0),E59/F59,"")</f>
        <v/>
      </c>
      <c r="H59" s="126"/>
      <c r="I59" s="128">
        <f>IF(AND(H59&gt;0,G59&gt;0,E59&gt;0),FLOOR(H59*G59+H61,1),0)</f>
        <v>0</v>
      </c>
      <c r="J59" s="129">
        <f>IF(OR(AND(I59&gt;0,C59=4),AND(I59&gt;0,C59=2),AND(I59&gt;0,C59=5)),FLOOR(I59*0.34,1),(IF(C59=3,0,0)))</f>
        <v>0</v>
      </c>
      <c r="K59" s="288"/>
      <c r="L59" s="288"/>
      <c r="M59" s="191" t="str">
        <f>IF(AND(D61&gt;=F59,F59&gt;=H59),"OK","chyba vyplnění")</f>
        <v>OK</v>
      </c>
      <c r="N59" s="256"/>
      <c r="O59" s="257"/>
    </row>
    <row r="60" spans="1:15" ht="18" customHeight="1" x14ac:dyDescent="0.2">
      <c r="A60" s="283"/>
      <c r="B60" s="286"/>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289"/>
      <c r="L60" s="289"/>
      <c r="M60" s="192" t="str">
        <f>IF(AND(H59+F60&lt;=D61),"OK","chyba vyplnění")</f>
        <v>OK</v>
      </c>
      <c r="N60" s="258"/>
      <c r="O60" s="259"/>
    </row>
    <row r="61" spans="1:15" ht="18" customHeight="1" thickBot="1" x14ac:dyDescent="0.25">
      <c r="A61" s="284"/>
      <c r="B61" s="287"/>
      <c r="C61" s="130"/>
      <c r="D61" s="131"/>
      <c r="E61" s="132">
        <f>SUM(E59:E60)</f>
        <v>0</v>
      </c>
      <c r="F61" s="133">
        <f>SUM(F59:F60)</f>
        <v>0</v>
      </c>
      <c r="G61" s="134">
        <f>FLOOR(IF(OR(AND(D60&gt;0,C61=2),AND(D60&gt;0,C61=4),AND(C61=3,F59=H59,D60&gt;0)),(F59+F60)/D60*D59,0),4)</f>
        <v>0</v>
      </c>
      <c r="H61" s="158"/>
      <c r="I61" s="159">
        <f>SUM(I59:I60)</f>
        <v>0</v>
      </c>
      <c r="J61" s="135">
        <f>SUM(J59:J60)</f>
        <v>0</v>
      </c>
      <c r="K61" s="290"/>
      <c r="L61" s="290"/>
      <c r="M61" s="194">
        <f>H59+F60</f>
        <v>0</v>
      </c>
      <c r="N61" s="260"/>
      <c r="O61" s="261"/>
    </row>
    <row r="62" spans="1:15" ht="18" customHeight="1" x14ac:dyDescent="0.2">
      <c r="A62" s="282">
        <v>17</v>
      </c>
      <c r="B62" s="285"/>
      <c r="C62" s="124">
        <v>1</v>
      </c>
      <c r="D62" s="125"/>
      <c r="E62" s="126"/>
      <c r="F62" s="126"/>
      <c r="G62" s="127" t="str">
        <f>IF(AND(E62&gt;0,F62&gt;0),E62/F62,"")</f>
        <v/>
      </c>
      <c r="H62" s="126"/>
      <c r="I62" s="128">
        <f>IF(AND(H62&gt;0,G62&gt;0,E62&gt;0),FLOOR(H62*G62+H64,1),0)</f>
        <v>0</v>
      </c>
      <c r="J62" s="129">
        <f>IF(OR(AND(I62&gt;0,C62=4),AND(I62&gt;0,C62=2),AND(I62&gt;0,C62=5)),FLOOR(I62*0.34,1),(IF(C62=3,0,0)))</f>
        <v>0</v>
      </c>
      <c r="K62" s="288"/>
      <c r="L62" s="288"/>
      <c r="M62" s="191" t="str">
        <f>IF(AND(D64&gt;=F62,F62&gt;=H62),"OK","chyba vyplnění")</f>
        <v>OK</v>
      </c>
      <c r="N62" s="256"/>
      <c r="O62" s="257"/>
    </row>
    <row r="63" spans="1:15" ht="18" customHeight="1" x14ac:dyDescent="0.2">
      <c r="A63" s="283"/>
      <c r="B63" s="286"/>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289"/>
      <c r="L63" s="289"/>
      <c r="M63" s="192" t="str">
        <f>IF(AND(H62+F63&lt;=D64),"OK","chyba vyplnění")</f>
        <v>OK</v>
      </c>
      <c r="N63" s="258"/>
      <c r="O63" s="259"/>
    </row>
    <row r="64" spans="1:15" ht="18" customHeight="1" thickBot="1" x14ac:dyDescent="0.25">
      <c r="A64" s="284"/>
      <c r="B64" s="287"/>
      <c r="C64" s="130"/>
      <c r="D64" s="131"/>
      <c r="E64" s="132">
        <f>SUM(E62:E63)</f>
        <v>0</v>
      </c>
      <c r="F64" s="133">
        <f>SUM(F62:F63)</f>
        <v>0</v>
      </c>
      <c r="G64" s="134">
        <f>FLOOR(IF(OR(AND(D63&gt;0,C64=2),AND(D63&gt;0,C64=4),AND(C64=3,F62=H62,D63&gt;0)),(F62+F63)/D63*D62,0),4)</f>
        <v>0</v>
      </c>
      <c r="H64" s="158"/>
      <c r="I64" s="159">
        <f>SUM(I62:I63)</f>
        <v>0</v>
      </c>
      <c r="J64" s="135">
        <f>SUM(J62:J63)</f>
        <v>0</v>
      </c>
      <c r="K64" s="290"/>
      <c r="L64" s="290"/>
      <c r="M64" s="194">
        <f>H62+F63</f>
        <v>0</v>
      </c>
      <c r="N64" s="260"/>
      <c r="O64" s="261"/>
    </row>
    <row r="65" spans="1:15" ht="18" customHeight="1" x14ac:dyDescent="0.2">
      <c r="A65" s="282">
        <v>18</v>
      </c>
      <c r="B65" s="285"/>
      <c r="C65" s="124">
        <v>1</v>
      </c>
      <c r="D65" s="125"/>
      <c r="E65" s="126"/>
      <c r="F65" s="126"/>
      <c r="G65" s="127" t="str">
        <f>IF(AND(E65&gt;0,F65&gt;0),E65/F65,"")</f>
        <v/>
      </c>
      <c r="H65" s="126"/>
      <c r="I65" s="128">
        <f>IF(AND(H65&gt;0,G65&gt;0,E65&gt;0),FLOOR(H65*G65+H67,1),0)</f>
        <v>0</v>
      </c>
      <c r="J65" s="129">
        <f>IF(OR(AND(I65&gt;0,C65=4),AND(I65&gt;0,C65=2),AND(I65&gt;0,C65=5)),FLOOR(I65*0.34,1),(IF(C65=3,0,0)))</f>
        <v>0</v>
      </c>
      <c r="K65" s="288"/>
      <c r="L65" s="288"/>
      <c r="M65" s="191" t="str">
        <f>IF(AND(D67&gt;=F65,F65&gt;=H65),"OK","chyba vyplnění")</f>
        <v>OK</v>
      </c>
      <c r="N65" s="256"/>
      <c r="O65" s="257"/>
    </row>
    <row r="66" spans="1:15" ht="18" customHeight="1" x14ac:dyDescent="0.2">
      <c r="A66" s="283"/>
      <c r="B66" s="286"/>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289"/>
      <c r="L66" s="289"/>
      <c r="M66" s="192" t="str">
        <f>IF(AND(H65+F66&lt;=D67),"OK","chyba vyplnění")</f>
        <v>OK</v>
      </c>
      <c r="N66" s="258"/>
      <c r="O66" s="259"/>
    </row>
    <row r="67" spans="1:15" ht="18" customHeight="1" thickBot="1" x14ac:dyDescent="0.25">
      <c r="A67" s="284"/>
      <c r="B67" s="287"/>
      <c r="C67" s="130"/>
      <c r="D67" s="131"/>
      <c r="E67" s="132">
        <f>SUM(E65:E66)</f>
        <v>0</v>
      </c>
      <c r="F67" s="133">
        <f>SUM(F65:F66)</f>
        <v>0</v>
      </c>
      <c r="G67" s="134">
        <f>FLOOR(IF(OR(AND(D66&gt;0,C67=2),AND(D66&gt;0,C67=4),AND(C67=3,F65=H65,D66&gt;0)),(F65+F66)/D66*D65,0),4)</f>
        <v>0</v>
      </c>
      <c r="H67" s="158"/>
      <c r="I67" s="159">
        <f>SUM(I65:I66)</f>
        <v>0</v>
      </c>
      <c r="J67" s="135">
        <f>SUM(J65:J66)</f>
        <v>0</v>
      </c>
      <c r="K67" s="290"/>
      <c r="L67" s="290"/>
      <c r="M67" s="194">
        <f>H65+F66</f>
        <v>0</v>
      </c>
      <c r="N67" s="260"/>
      <c r="O67" s="261"/>
    </row>
    <row r="68" spans="1:15" ht="18" customHeight="1" x14ac:dyDescent="0.2">
      <c r="A68" s="282">
        <v>19</v>
      </c>
      <c r="B68" s="285"/>
      <c r="C68" s="124">
        <v>1</v>
      </c>
      <c r="D68" s="125"/>
      <c r="E68" s="126"/>
      <c r="F68" s="126"/>
      <c r="G68" s="127" t="str">
        <f>IF(AND(E68&gt;0,F68&gt;0),E68/F68,"")</f>
        <v/>
      </c>
      <c r="H68" s="126"/>
      <c r="I68" s="128">
        <f>IF(AND(H68&gt;0,G68&gt;0,E68&gt;0),FLOOR(H68*G68+H70,1),0)</f>
        <v>0</v>
      </c>
      <c r="J68" s="129">
        <f>IF(OR(AND(I68&gt;0,C68=4),AND(I68&gt;0,C68=2),AND(I68&gt;0,C68=5)),FLOOR(I68*0.34,1),(IF(C68=3,0,0)))</f>
        <v>0</v>
      </c>
      <c r="K68" s="288"/>
      <c r="L68" s="288"/>
      <c r="M68" s="191" t="str">
        <f>IF(AND(D70&gt;=F68,F68&gt;=H68),"OK","chyba vyplnění")</f>
        <v>OK</v>
      </c>
      <c r="N68" s="256"/>
      <c r="O68" s="257"/>
    </row>
    <row r="69" spans="1:15" ht="18" customHeight="1" x14ac:dyDescent="0.2">
      <c r="A69" s="283"/>
      <c r="B69" s="286"/>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289"/>
      <c r="L69" s="289"/>
      <c r="M69" s="192" t="str">
        <f>IF(AND(H68+F69&lt;=D70),"OK","chyba vyplnění")</f>
        <v>OK</v>
      </c>
      <c r="N69" s="258"/>
      <c r="O69" s="259"/>
    </row>
    <row r="70" spans="1:15" ht="18" customHeight="1" thickBot="1" x14ac:dyDescent="0.25">
      <c r="A70" s="284"/>
      <c r="B70" s="287"/>
      <c r="C70" s="130"/>
      <c r="D70" s="131"/>
      <c r="E70" s="132">
        <f>SUM(E68:E69)</f>
        <v>0</v>
      </c>
      <c r="F70" s="133">
        <f>SUM(F68:F69)</f>
        <v>0</v>
      </c>
      <c r="G70" s="134">
        <f>FLOOR(IF(OR(AND(D69&gt;0,C70=2),AND(D69&gt;0,C70=4),AND(C70=3,F68=H68,D69&gt;0)),(F68+F69)/D69*D68,0),4)</f>
        <v>0</v>
      </c>
      <c r="H70" s="158"/>
      <c r="I70" s="159">
        <f>SUM(I68:I69)</f>
        <v>0</v>
      </c>
      <c r="J70" s="135">
        <f>SUM(J68:J69)</f>
        <v>0</v>
      </c>
      <c r="K70" s="290"/>
      <c r="L70" s="290"/>
      <c r="M70" s="194">
        <f>H68+F69</f>
        <v>0</v>
      </c>
      <c r="N70" s="260"/>
      <c r="O70" s="261"/>
    </row>
    <row r="71" spans="1:15" ht="18" customHeight="1" x14ac:dyDescent="0.2">
      <c r="A71" s="282">
        <v>20</v>
      </c>
      <c r="B71" s="285"/>
      <c r="C71" s="124">
        <v>1</v>
      </c>
      <c r="D71" s="125"/>
      <c r="E71" s="126"/>
      <c r="F71" s="126"/>
      <c r="G71" s="127" t="str">
        <f>IF(AND(E71&gt;0,F71&gt;0),E71/F71,"")</f>
        <v/>
      </c>
      <c r="H71" s="126"/>
      <c r="I71" s="128">
        <f>IF(AND(H71&gt;0,G71&gt;0,E71&gt;0),FLOOR(H71*G71+H73,1),0)</f>
        <v>0</v>
      </c>
      <c r="J71" s="129">
        <f>IF(OR(AND(I71&gt;0,C71=4),AND(I71&gt;0,C71=2),AND(I71&gt;0,C71=5)),FLOOR(I71*0.34,1),(IF(C71=3,0,0)))</f>
        <v>0</v>
      </c>
      <c r="K71" s="288"/>
      <c r="L71" s="288"/>
      <c r="M71" s="143" t="str">
        <f>IF(AND(D73&gt;=F71,F71&gt;=H71),"OK","chyba vyplnění")</f>
        <v>OK</v>
      </c>
    </row>
    <row r="72" spans="1:15" ht="18" customHeight="1" x14ac:dyDescent="0.2">
      <c r="A72" s="283"/>
      <c r="B72" s="286"/>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289"/>
      <c r="L72" s="289"/>
      <c r="M72" s="144" t="str">
        <f>IF(AND(H71+F72&lt;=D73),"OK","chyba vyplnění")</f>
        <v>OK</v>
      </c>
    </row>
    <row r="73" spans="1:15" ht="18" customHeight="1" thickBot="1" x14ac:dyDescent="0.25">
      <c r="A73" s="284"/>
      <c r="B73" s="287"/>
      <c r="C73" s="130"/>
      <c r="D73" s="131"/>
      <c r="E73" s="132">
        <f>SUM(E71:E72)</f>
        <v>0</v>
      </c>
      <c r="F73" s="133">
        <f>SUM(F71:F72)</f>
        <v>0</v>
      </c>
      <c r="G73" s="134">
        <f>FLOOR(IF(OR(AND(D72&gt;0,C73=2),AND(D72&gt;0,C73=4),AND(C73=3,F71=H71,D72&gt;0)),(F71+F72)/D72*D71,0),4)</f>
        <v>0</v>
      </c>
      <c r="H73" s="158"/>
      <c r="I73" s="159">
        <f>SUM(I71:I72)</f>
        <v>0</v>
      </c>
      <c r="J73" s="135">
        <f>SUM(J71:J72)</f>
        <v>0</v>
      </c>
      <c r="K73" s="290"/>
      <c r="L73" s="290"/>
      <c r="M73" s="145">
        <f>H71+F72</f>
        <v>0</v>
      </c>
    </row>
    <row r="74" spans="1:15" ht="18" customHeight="1" x14ac:dyDescent="0.2">
      <c r="A74" s="282">
        <v>21</v>
      </c>
      <c r="B74" s="285"/>
      <c r="C74" s="124">
        <v>1</v>
      </c>
      <c r="D74" s="125"/>
      <c r="E74" s="126"/>
      <c r="F74" s="126"/>
      <c r="G74" s="127" t="str">
        <f>IF(AND(E74&gt;0,F74&gt;0),E74/F74,"")</f>
        <v/>
      </c>
      <c r="H74" s="126"/>
      <c r="I74" s="128">
        <f>IF(AND(H74&gt;0,G74&gt;0,E74&gt;0),FLOOR(H74*G74+H76,1),0)</f>
        <v>0</v>
      </c>
      <c r="J74" s="129">
        <f>IF(OR(AND(I74&gt;0,C74=4),AND(I74&gt;0,C74=2),AND(I74&gt;0,C74=5)),FLOOR(I74*0.34,1),(IF(C74=3,0,0)))</f>
        <v>0</v>
      </c>
      <c r="K74" s="288"/>
      <c r="L74" s="288"/>
      <c r="M74" s="143" t="str">
        <f>IF(AND(D76&gt;=F74,F74&gt;=H74),"OK","chyba vyplnění")</f>
        <v>OK</v>
      </c>
    </row>
    <row r="75" spans="1:15" ht="18" customHeight="1" x14ac:dyDescent="0.2">
      <c r="A75" s="283"/>
      <c r="B75" s="286"/>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289"/>
      <c r="L75" s="289"/>
      <c r="M75" s="144" t="str">
        <f>IF(AND(H74+F75&lt;=D76),"OK","chyba vyplnění")</f>
        <v>OK</v>
      </c>
    </row>
    <row r="76" spans="1:15" ht="18" customHeight="1" thickBot="1" x14ac:dyDescent="0.25">
      <c r="A76" s="284"/>
      <c r="B76" s="287"/>
      <c r="C76" s="130"/>
      <c r="D76" s="131"/>
      <c r="E76" s="132">
        <f>SUM(E74:E75)</f>
        <v>0</v>
      </c>
      <c r="F76" s="133">
        <f>SUM(F74:F75)</f>
        <v>0</v>
      </c>
      <c r="G76" s="134">
        <f>FLOOR(IF(OR(AND(D75&gt;0,C76=2),AND(D75&gt;0,C76=4),AND(C76=3,F74=H74,D75&gt;0)),(F74+F75)/D75*D74,0),4)</f>
        <v>0</v>
      </c>
      <c r="H76" s="158"/>
      <c r="I76" s="159">
        <f>SUM(I74:I75)</f>
        <v>0</v>
      </c>
      <c r="J76" s="135">
        <f>SUM(J74:J75)</f>
        <v>0</v>
      </c>
      <c r="K76" s="290"/>
      <c r="L76" s="290"/>
      <c r="M76" s="145">
        <f>H74+F75</f>
        <v>0</v>
      </c>
    </row>
    <row r="77" spans="1:15" ht="18" customHeight="1" x14ac:dyDescent="0.2">
      <c r="A77" s="282">
        <v>22</v>
      </c>
      <c r="B77" s="285"/>
      <c r="C77" s="124">
        <v>1</v>
      </c>
      <c r="D77" s="125"/>
      <c r="E77" s="126"/>
      <c r="F77" s="126"/>
      <c r="G77" s="127" t="str">
        <f>IF(AND(E77&gt;0,F77&gt;0),E77/F77,"")</f>
        <v/>
      </c>
      <c r="H77" s="126"/>
      <c r="I77" s="128">
        <f>IF(AND(H77&gt;0,G77&gt;0,E77&gt;0),FLOOR(H77*G77+H79,1),0)</f>
        <v>0</v>
      </c>
      <c r="J77" s="129">
        <f>IF(OR(AND(I77&gt;0,C77=4),AND(I77&gt;0,C77=2),AND(I77&gt;0,C77=5)),FLOOR(I77*0.34,1),(IF(C77=3,0,0)))</f>
        <v>0</v>
      </c>
      <c r="K77" s="288"/>
      <c r="L77" s="288"/>
      <c r="M77" s="143" t="str">
        <f>IF(AND(D79&gt;=F77,F77&gt;=H77),"OK","chyba vyplnění")</f>
        <v>OK</v>
      </c>
    </row>
    <row r="78" spans="1:15" ht="18" customHeight="1" x14ac:dyDescent="0.2">
      <c r="A78" s="283"/>
      <c r="B78" s="286"/>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289"/>
      <c r="L78" s="289"/>
      <c r="M78" s="144" t="str">
        <f>IF(AND(H77+F78&lt;=D79),"OK","chyba vyplnění")</f>
        <v>OK</v>
      </c>
    </row>
    <row r="79" spans="1:15" ht="18" customHeight="1" thickBot="1" x14ac:dyDescent="0.25">
      <c r="A79" s="284"/>
      <c r="B79" s="287"/>
      <c r="C79" s="130"/>
      <c r="D79" s="131"/>
      <c r="E79" s="132">
        <f>SUM(E77:E78)</f>
        <v>0</v>
      </c>
      <c r="F79" s="133">
        <f>SUM(F77:F78)</f>
        <v>0</v>
      </c>
      <c r="G79" s="134">
        <f>FLOOR(IF(OR(AND(D78&gt;0,C79=2),AND(D78&gt;0,C79=4),AND(C79=3,F77=H77,D78&gt;0)),(F77+F78)/D78*D77,0),4)</f>
        <v>0</v>
      </c>
      <c r="H79" s="158"/>
      <c r="I79" s="159">
        <f>SUM(I77:I78)</f>
        <v>0</v>
      </c>
      <c r="J79" s="135">
        <f>SUM(J77:J78)</f>
        <v>0</v>
      </c>
      <c r="K79" s="290"/>
      <c r="L79" s="290"/>
      <c r="M79" s="145">
        <f>H77+F78</f>
        <v>0</v>
      </c>
    </row>
    <row r="80" spans="1:15" ht="18" customHeight="1" x14ac:dyDescent="0.2">
      <c r="A80" s="291">
        <v>23</v>
      </c>
      <c r="B80" s="286"/>
      <c r="C80" s="78">
        <v>1</v>
      </c>
      <c r="D80" s="119"/>
      <c r="E80" s="120"/>
      <c r="F80" s="120"/>
      <c r="G80" s="121" t="str">
        <f>IF(AND(E80&gt;0,F80&gt;0),E80/F80,"")</f>
        <v/>
      </c>
      <c r="H80" s="120"/>
      <c r="I80" s="122">
        <f>IF(AND(H80&gt;0,G80&gt;0,E80&gt;0),FLOOR(H80*G80+H82,1),0)</f>
        <v>0</v>
      </c>
      <c r="J80" s="123">
        <f>IF(OR(AND(I80&gt;0,C80=4),AND(I80&gt;0,C80=2),AND(I80&gt;0,C80=5)),FLOOR(I80*0.34,1),(IF(C80=3,0,0)))</f>
        <v>0</v>
      </c>
      <c r="K80" s="294"/>
      <c r="L80" s="294"/>
      <c r="M80" s="143" t="str">
        <f>IF(AND(D82&gt;=F80,F80&gt;=H80),"OK","chyba vyplnění")</f>
        <v>OK</v>
      </c>
    </row>
    <row r="81" spans="1:13" ht="18" customHeight="1" x14ac:dyDescent="0.2">
      <c r="A81" s="292"/>
      <c r="B81" s="286"/>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289"/>
      <c r="L81" s="289"/>
      <c r="M81" s="144" t="str">
        <f>IF(AND(H80+F81&lt;=D82),"OK","chyba vyplnění")</f>
        <v>OK</v>
      </c>
    </row>
    <row r="82" spans="1:13" ht="18" customHeight="1" thickBot="1" x14ac:dyDescent="0.25">
      <c r="A82" s="293"/>
      <c r="B82" s="286"/>
      <c r="C82" s="118"/>
      <c r="D82" s="74"/>
      <c r="E82" s="146">
        <f>SUM(E80:E81)</f>
        <v>0</v>
      </c>
      <c r="F82" s="147">
        <f>SUM(F80:F81)</f>
        <v>0</v>
      </c>
      <c r="G82" s="148">
        <f>FLOOR(IF(OR(AND(D81&gt;0,C82=2),AND(D81&gt;0,C82=4),AND(C82=3,F80=H80,D81&gt;0)),(F80+F81)/D81*D80,0),4)</f>
        <v>0</v>
      </c>
      <c r="H82" s="149"/>
      <c r="I82" s="150">
        <f>SUM(I80:I81)</f>
        <v>0</v>
      </c>
      <c r="J82" s="151">
        <f>SUM(J80:J81)</f>
        <v>0</v>
      </c>
      <c r="K82" s="295"/>
      <c r="L82" s="295"/>
      <c r="M82" s="145">
        <f>H80+F81</f>
        <v>0</v>
      </c>
    </row>
    <row r="83" spans="1:13" ht="18" customHeight="1" x14ac:dyDescent="0.2">
      <c r="A83" s="282">
        <v>24</v>
      </c>
      <c r="B83" s="285"/>
      <c r="C83" s="124">
        <v>1</v>
      </c>
      <c r="D83" s="125"/>
      <c r="E83" s="126"/>
      <c r="F83" s="126"/>
      <c r="G83" s="127" t="str">
        <f>IF(AND(E83&gt;0,F83&gt;0),E83/F83,"")</f>
        <v/>
      </c>
      <c r="H83" s="126"/>
      <c r="I83" s="128">
        <f>IF(AND(H83&gt;0,G83&gt;0,E83&gt;0),FLOOR(H83*G83+H85,1),0)</f>
        <v>0</v>
      </c>
      <c r="J83" s="129">
        <f>IF(OR(AND(I83&gt;0,C83=4),AND(I83&gt;0,C83=2),AND(I83&gt;0,C83=5)),FLOOR(I83*0.34,1),(IF(C83=3,0,0)))</f>
        <v>0</v>
      </c>
      <c r="K83" s="288"/>
      <c r="L83" s="288"/>
      <c r="M83" s="143" t="str">
        <f>IF(AND(D85&gt;=F83,F83&gt;=H83),"OK","chyba vyplnění")</f>
        <v>OK</v>
      </c>
    </row>
    <row r="84" spans="1:13" ht="18" customHeight="1" x14ac:dyDescent="0.2">
      <c r="A84" s="283"/>
      <c r="B84" s="286"/>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289"/>
      <c r="L84" s="289"/>
      <c r="M84" s="144" t="str">
        <f>IF(AND(H83+F84&lt;=D85),"OK","chyba vyplnění")</f>
        <v>OK</v>
      </c>
    </row>
    <row r="85" spans="1:13" ht="18" customHeight="1" thickBot="1" x14ac:dyDescent="0.25">
      <c r="A85" s="284"/>
      <c r="B85" s="287"/>
      <c r="C85" s="130"/>
      <c r="D85" s="131"/>
      <c r="E85" s="132">
        <f>SUM(E83:E84)</f>
        <v>0</v>
      </c>
      <c r="F85" s="133">
        <f>SUM(F83:F84)</f>
        <v>0</v>
      </c>
      <c r="G85" s="134">
        <f>FLOOR(IF(OR(AND(D84&gt;0,C85=2),AND(D84&gt;0,C85=4),AND(C85=3,F83=H83,D84&gt;0)),(F83+F84)/D84*D83,0),4)</f>
        <v>0</v>
      </c>
      <c r="H85" s="158"/>
      <c r="I85" s="159">
        <f>SUM(I83:I84)</f>
        <v>0</v>
      </c>
      <c r="J85" s="135">
        <f>SUM(J83:J84)</f>
        <v>0</v>
      </c>
      <c r="K85" s="290"/>
      <c r="L85" s="290"/>
      <c r="M85" s="145">
        <f>H83+F84</f>
        <v>0</v>
      </c>
    </row>
    <row r="86" spans="1:13" ht="18" customHeight="1" x14ac:dyDescent="0.2">
      <c r="A86" s="282">
        <v>25</v>
      </c>
      <c r="B86" s="285"/>
      <c r="C86" s="124">
        <v>1</v>
      </c>
      <c r="D86" s="125"/>
      <c r="E86" s="126"/>
      <c r="F86" s="126"/>
      <c r="G86" s="127" t="str">
        <f>IF(AND(E86&gt;0,F86&gt;0),E86/F86,"")</f>
        <v/>
      </c>
      <c r="H86" s="126"/>
      <c r="I86" s="128">
        <f>IF(AND(H86&gt;0,G86&gt;0,E86&gt;0),FLOOR(H86*G86+H88,1),0)</f>
        <v>0</v>
      </c>
      <c r="J86" s="129">
        <f>IF(OR(AND(I86&gt;0,C86=4),AND(I86&gt;0,C86=2),AND(I86&gt;0,C86=5)),FLOOR(I86*0.34,1),(IF(C86=3,0,0)))</f>
        <v>0</v>
      </c>
      <c r="K86" s="288"/>
      <c r="L86" s="288"/>
      <c r="M86" s="143" t="str">
        <f>IF(AND(D88&gt;=F86,F86&gt;=H86),"OK","chyba vyplnění")</f>
        <v>OK</v>
      </c>
    </row>
    <row r="87" spans="1:13" ht="18" customHeight="1" x14ac:dyDescent="0.2">
      <c r="A87" s="283"/>
      <c r="B87" s="286"/>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289"/>
      <c r="L87" s="289"/>
      <c r="M87" s="144" t="str">
        <f>IF(AND(H86+F87&lt;=D88),"OK","chyba vyplnění")</f>
        <v>OK</v>
      </c>
    </row>
    <row r="88" spans="1:13" ht="18" customHeight="1" thickBot="1" x14ac:dyDescent="0.25">
      <c r="A88" s="284"/>
      <c r="B88" s="287"/>
      <c r="C88" s="130"/>
      <c r="D88" s="131"/>
      <c r="E88" s="132">
        <f>SUM(E86:E87)</f>
        <v>0</v>
      </c>
      <c r="F88" s="133">
        <f>SUM(F86:F87)</f>
        <v>0</v>
      </c>
      <c r="G88" s="134">
        <f>FLOOR(IF(OR(AND(D87&gt;0,C88=2),AND(D87&gt;0,C88=4),AND(C88=3,F86=H86,D87&gt;0)),(F86+F87)/D87*D86,0),4)</f>
        <v>0</v>
      </c>
      <c r="H88" s="158"/>
      <c r="I88" s="159">
        <f>SUM(I86:I87)</f>
        <v>0</v>
      </c>
      <c r="J88" s="135">
        <f>SUM(J86:J87)</f>
        <v>0</v>
      </c>
      <c r="K88" s="290"/>
      <c r="L88" s="290"/>
      <c r="M88" s="145">
        <f>H86+F87</f>
        <v>0</v>
      </c>
    </row>
    <row r="89" spans="1:13" ht="18" customHeight="1" x14ac:dyDescent="0.2">
      <c r="A89" s="282">
        <v>26</v>
      </c>
      <c r="B89" s="285"/>
      <c r="C89" s="124">
        <v>1</v>
      </c>
      <c r="D89" s="125"/>
      <c r="E89" s="126"/>
      <c r="F89" s="126"/>
      <c r="G89" s="127" t="str">
        <f>IF(AND(E89&gt;0,F89&gt;0),E89/F89,"")</f>
        <v/>
      </c>
      <c r="H89" s="126"/>
      <c r="I89" s="128">
        <f>IF(AND(H89&gt;0,G89&gt;0,E89&gt;0),FLOOR(H89*G89+H91,1),0)</f>
        <v>0</v>
      </c>
      <c r="J89" s="129">
        <f>IF(OR(AND(I89&gt;0,C89=4),AND(I89&gt;0,C89=2),AND(I89&gt;0,C89=5)),FLOOR(I89*0.34,1),(IF(C89=3,0,0)))</f>
        <v>0</v>
      </c>
      <c r="K89" s="288"/>
      <c r="L89" s="288"/>
      <c r="M89" s="143" t="str">
        <f>IF(AND(D91&gt;=F89,F89&gt;=H89),"OK","chyba vyplnění")</f>
        <v>OK</v>
      </c>
    </row>
    <row r="90" spans="1:13" ht="18" customHeight="1" x14ac:dyDescent="0.2">
      <c r="A90" s="283"/>
      <c r="B90" s="286"/>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289"/>
      <c r="L90" s="289"/>
      <c r="M90" s="144" t="str">
        <f>IF(AND(H89+F90&lt;=D91),"OK","chyba vyplnění")</f>
        <v>OK</v>
      </c>
    </row>
    <row r="91" spans="1:13" ht="18" customHeight="1" thickBot="1" x14ac:dyDescent="0.25">
      <c r="A91" s="284"/>
      <c r="B91" s="287"/>
      <c r="C91" s="130"/>
      <c r="D91" s="131"/>
      <c r="E91" s="132">
        <f>SUM(E89:E90)</f>
        <v>0</v>
      </c>
      <c r="F91" s="133">
        <f>SUM(F89:F90)</f>
        <v>0</v>
      </c>
      <c r="G91" s="134">
        <f>FLOOR(IF(OR(AND(D90&gt;0,C91=2),AND(D90&gt;0,C91=4),AND(C91=3,F89=H89,D90&gt;0)),(F89+F90)/D90*D89,0),4)</f>
        <v>0</v>
      </c>
      <c r="H91" s="158"/>
      <c r="I91" s="159">
        <f>SUM(I89:I90)</f>
        <v>0</v>
      </c>
      <c r="J91" s="135">
        <f>SUM(J89:J90)</f>
        <v>0</v>
      </c>
      <c r="K91" s="290"/>
      <c r="L91" s="290"/>
      <c r="M91" s="145">
        <f>H89+F90</f>
        <v>0</v>
      </c>
    </row>
    <row r="92" spans="1:13" ht="18" customHeight="1" x14ac:dyDescent="0.2">
      <c r="A92" s="282">
        <v>27</v>
      </c>
      <c r="B92" s="285"/>
      <c r="C92" s="124">
        <v>1</v>
      </c>
      <c r="D92" s="125"/>
      <c r="E92" s="126"/>
      <c r="F92" s="126"/>
      <c r="G92" s="127" t="str">
        <f>IF(AND(E92&gt;0,F92&gt;0),E92/F92,"")</f>
        <v/>
      </c>
      <c r="H92" s="126"/>
      <c r="I92" s="128">
        <f>IF(AND(H92&gt;0,G92&gt;0,E92&gt;0),FLOOR(H92*G92+H94,1),0)</f>
        <v>0</v>
      </c>
      <c r="J92" s="129">
        <f>IF(OR(AND(I92&gt;0,C92=4),AND(I92&gt;0,C92=2),AND(I92&gt;0,C92=5)),FLOOR(I92*0.34,1),(IF(C92=3,0,0)))</f>
        <v>0</v>
      </c>
      <c r="K92" s="288"/>
      <c r="L92" s="288"/>
      <c r="M92" s="143" t="str">
        <f>IF(AND(D94&gt;=F92,F92&gt;=H92),"OK","chyba vyplnění")</f>
        <v>OK</v>
      </c>
    </row>
    <row r="93" spans="1:13" ht="18" customHeight="1" x14ac:dyDescent="0.2">
      <c r="A93" s="283"/>
      <c r="B93" s="286"/>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289"/>
      <c r="L93" s="289"/>
      <c r="M93" s="144" t="str">
        <f>IF(AND(H92+F93&lt;=D94),"OK","chyba vyplnění")</f>
        <v>OK</v>
      </c>
    </row>
    <row r="94" spans="1:13" ht="18" customHeight="1" thickBot="1" x14ac:dyDescent="0.25">
      <c r="A94" s="284"/>
      <c r="B94" s="287"/>
      <c r="C94" s="130"/>
      <c r="D94" s="131"/>
      <c r="E94" s="132">
        <f>SUM(E92:E93)</f>
        <v>0</v>
      </c>
      <c r="F94" s="133">
        <f>SUM(F92:F93)</f>
        <v>0</v>
      </c>
      <c r="G94" s="134">
        <f>FLOOR(IF(OR(AND(D93&gt;0,C94=2),AND(D93&gt;0,C94=4),AND(C94=3,F92=H92,D93&gt;0)),(F92+F93)/D93*D92,0),4)</f>
        <v>0</v>
      </c>
      <c r="H94" s="158"/>
      <c r="I94" s="159">
        <f>SUM(I92:I93)</f>
        <v>0</v>
      </c>
      <c r="J94" s="135">
        <f>SUM(J92:J93)</f>
        <v>0</v>
      </c>
      <c r="K94" s="290"/>
      <c r="L94" s="290"/>
      <c r="M94" s="145">
        <f>H92+F93</f>
        <v>0</v>
      </c>
    </row>
    <row r="95" spans="1:13" ht="18" customHeight="1" x14ac:dyDescent="0.2">
      <c r="A95" s="282">
        <v>28</v>
      </c>
      <c r="B95" s="285"/>
      <c r="C95" s="124">
        <v>1</v>
      </c>
      <c r="D95" s="125"/>
      <c r="E95" s="126"/>
      <c r="F95" s="126"/>
      <c r="G95" s="127" t="str">
        <f>IF(AND(E95&gt;0,F95&gt;0),E95/F95,"")</f>
        <v/>
      </c>
      <c r="H95" s="126"/>
      <c r="I95" s="128">
        <f>IF(AND(H95&gt;0,G95&gt;0,E95&gt;0),FLOOR(H95*G95+H97,1),0)</f>
        <v>0</v>
      </c>
      <c r="J95" s="129">
        <f>IF(OR(AND(I95&gt;0,C95=4),AND(I95&gt;0,C95=2),AND(I95&gt;0,C95=5)),FLOOR(I95*0.34,1),(IF(C95=3,0,0)))</f>
        <v>0</v>
      </c>
      <c r="K95" s="288"/>
      <c r="L95" s="288"/>
      <c r="M95" s="143" t="str">
        <f>IF(AND(D97&gt;=F95,F95&gt;=H95),"OK","chyba vyplnění")</f>
        <v>OK</v>
      </c>
    </row>
    <row r="96" spans="1:13" ht="18" customHeight="1" x14ac:dyDescent="0.2">
      <c r="A96" s="283"/>
      <c r="B96" s="286"/>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289"/>
      <c r="L96" s="289"/>
      <c r="M96" s="144" t="str">
        <f>IF(AND(H95+F96&lt;=D97),"OK","chyba vyplnění")</f>
        <v>OK</v>
      </c>
    </row>
    <row r="97" spans="1:13" ht="18" customHeight="1" thickBot="1" x14ac:dyDescent="0.25">
      <c r="A97" s="284"/>
      <c r="B97" s="287"/>
      <c r="C97" s="130"/>
      <c r="D97" s="131"/>
      <c r="E97" s="132">
        <f>SUM(E95:E96)</f>
        <v>0</v>
      </c>
      <c r="F97" s="133">
        <f>SUM(F95:F96)</f>
        <v>0</v>
      </c>
      <c r="G97" s="134">
        <f>FLOOR(IF(OR(AND(D96&gt;0,C97=2),AND(D96&gt;0,C97=4),AND(C97=3,F95=H95,D96&gt;0)),(F95+F96)/D96*D95,0),4)</f>
        <v>0</v>
      </c>
      <c r="H97" s="158"/>
      <c r="I97" s="159">
        <f>SUM(I95:I96)</f>
        <v>0</v>
      </c>
      <c r="J97" s="135">
        <f>SUM(J95:J96)</f>
        <v>0</v>
      </c>
      <c r="K97" s="290"/>
      <c r="L97" s="290"/>
      <c r="M97" s="145">
        <f>H95+F96</f>
        <v>0</v>
      </c>
    </row>
    <row r="98" spans="1:13" ht="18" customHeight="1" x14ac:dyDescent="0.2">
      <c r="A98" s="282">
        <v>29</v>
      </c>
      <c r="B98" s="285"/>
      <c r="C98" s="124">
        <v>1</v>
      </c>
      <c r="D98" s="125"/>
      <c r="E98" s="126"/>
      <c r="F98" s="126"/>
      <c r="G98" s="127" t="str">
        <f>IF(AND(E98&gt;0,F98&gt;0),E98/F98,"")</f>
        <v/>
      </c>
      <c r="H98" s="126"/>
      <c r="I98" s="128">
        <f>IF(AND(H98&gt;0,G98&gt;0,E98&gt;0),FLOOR(H98*G98+H100,1),0)</f>
        <v>0</v>
      </c>
      <c r="J98" s="129">
        <f>IF(OR(AND(I98&gt;0,C98=4),AND(I98&gt;0,C98=2),AND(I98&gt;0,C98=5)),FLOOR(I98*0.34,1),(IF(C98=3,0,0)))</f>
        <v>0</v>
      </c>
      <c r="K98" s="288"/>
      <c r="L98" s="288"/>
      <c r="M98" s="143" t="str">
        <f>IF(AND(D100&gt;=F98,F98&gt;=H98),"OK","chyba vyplnění")</f>
        <v>OK</v>
      </c>
    </row>
    <row r="99" spans="1:13" ht="18" customHeight="1" x14ac:dyDescent="0.2">
      <c r="A99" s="283"/>
      <c r="B99" s="286"/>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289"/>
      <c r="L99" s="289"/>
      <c r="M99" s="144" t="str">
        <f>IF(AND(H98+F99&lt;=D100),"OK","chyba vyplnění")</f>
        <v>OK</v>
      </c>
    </row>
    <row r="100" spans="1:13" ht="18" customHeight="1" thickBot="1" x14ac:dyDescent="0.25">
      <c r="A100" s="284"/>
      <c r="B100" s="287"/>
      <c r="C100" s="130"/>
      <c r="D100" s="131"/>
      <c r="E100" s="132">
        <f>SUM(E98:E99)</f>
        <v>0</v>
      </c>
      <c r="F100" s="133">
        <f>SUM(F98:F99)</f>
        <v>0</v>
      </c>
      <c r="G100" s="134">
        <f>FLOOR(IF(OR(AND(D99&gt;0,C100=2),AND(D99&gt;0,C100=4),AND(C100=3,F98=H98,D99&gt;0)),(F98+F99)/D99*D98,0),4)</f>
        <v>0</v>
      </c>
      <c r="H100" s="158"/>
      <c r="I100" s="159">
        <f>SUM(I98:I99)</f>
        <v>0</v>
      </c>
      <c r="J100" s="135">
        <f>SUM(J98:J99)</f>
        <v>0</v>
      </c>
      <c r="K100" s="290"/>
      <c r="L100" s="290"/>
      <c r="M100" s="145">
        <f>H98+F99</f>
        <v>0</v>
      </c>
    </row>
    <row r="101" spans="1:13" ht="18" customHeight="1" x14ac:dyDescent="0.2">
      <c r="A101" s="282">
        <v>30</v>
      </c>
      <c r="B101" s="285"/>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288"/>
      <c r="L101" s="288"/>
      <c r="M101" s="143" t="str">
        <f>IF(AND(D103&gt;=F101,F101&gt;=H101),"OK","chyba vyplnění")</f>
        <v>OK</v>
      </c>
    </row>
    <row r="102" spans="1:13" ht="18" customHeight="1" x14ac:dyDescent="0.2">
      <c r="A102" s="283"/>
      <c r="B102" s="286"/>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289"/>
      <c r="L102" s="289"/>
      <c r="M102" s="144" t="str">
        <f>IF(AND(H101+F102&lt;=D103),"OK","chyba vyplnění")</f>
        <v>OK</v>
      </c>
    </row>
    <row r="103" spans="1:13" ht="18" customHeight="1" thickBot="1" x14ac:dyDescent="0.25">
      <c r="A103" s="284"/>
      <c r="B103" s="287"/>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290"/>
      <c r="L103" s="290"/>
      <c r="M103" s="145">
        <f>H101+F102</f>
        <v>0</v>
      </c>
    </row>
    <row r="104" spans="1:13" ht="18" customHeight="1" x14ac:dyDescent="0.2">
      <c r="A104" s="282">
        <v>31</v>
      </c>
      <c r="B104" s="285"/>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288"/>
      <c r="L104" s="288"/>
      <c r="M104" s="143" t="str">
        <f>IF(AND(D106&gt;=F104,F104&gt;=H104),"OK","chyba vyplnění")</f>
        <v>OK</v>
      </c>
    </row>
    <row r="105" spans="1:13" ht="18" customHeight="1" x14ac:dyDescent="0.2">
      <c r="A105" s="283"/>
      <c r="B105" s="286"/>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289"/>
      <c r="L105" s="289"/>
      <c r="M105" s="144" t="str">
        <f>IF(AND(H104+F105&lt;=D106),"OK","chyba vyplnění")</f>
        <v>OK</v>
      </c>
    </row>
    <row r="106" spans="1:13" ht="18" customHeight="1" thickBot="1" x14ac:dyDescent="0.25">
      <c r="A106" s="284"/>
      <c r="B106" s="287"/>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290"/>
      <c r="L106" s="290"/>
      <c r="M106" s="145">
        <f>H104+F105</f>
        <v>0</v>
      </c>
    </row>
    <row r="107" spans="1:13" ht="18" customHeight="1" x14ac:dyDescent="0.2">
      <c r="A107" s="282">
        <v>32</v>
      </c>
      <c r="B107" s="285"/>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288"/>
      <c r="L107" s="288"/>
      <c r="M107" s="143" t="str">
        <f>IF(AND(D109&gt;=F107,F107&gt;=H107),"OK","chyba vyplnění")</f>
        <v>OK</v>
      </c>
    </row>
    <row r="108" spans="1:13" ht="18" customHeight="1" x14ac:dyDescent="0.2">
      <c r="A108" s="283"/>
      <c r="B108" s="286"/>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289"/>
      <c r="L108" s="289"/>
      <c r="M108" s="144" t="str">
        <f>IF(AND(H107+F108&lt;=D109),"OK","chyba vyplnění")</f>
        <v>OK</v>
      </c>
    </row>
    <row r="109" spans="1:13" ht="18" customHeight="1" thickBot="1" x14ac:dyDescent="0.25">
      <c r="A109" s="284"/>
      <c r="B109" s="287"/>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290"/>
      <c r="L109" s="290"/>
      <c r="M109" s="145">
        <f>H107+F108</f>
        <v>0</v>
      </c>
    </row>
    <row r="110" spans="1:13" ht="18" customHeight="1" x14ac:dyDescent="0.2">
      <c r="A110" s="282">
        <v>33</v>
      </c>
      <c r="B110" s="285"/>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288"/>
      <c r="L110" s="288"/>
      <c r="M110" s="143" t="str">
        <f>IF(AND(D112&gt;=F110,F110&gt;=H110),"OK","chyba vyplnění")</f>
        <v>OK</v>
      </c>
    </row>
    <row r="111" spans="1:13" ht="18" customHeight="1" x14ac:dyDescent="0.2">
      <c r="A111" s="283"/>
      <c r="B111" s="286"/>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289"/>
      <c r="L111" s="289"/>
      <c r="M111" s="144" t="str">
        <f>IF(AND(H110+F111&lt;=D112),"OK","chyba vyplnění")</f>
        <v>OK</v>
      </c>
    </row>
    <row r="112" spans="1:13" ht="18" customHeight="1" thickBot="1" x14ac:dyDescent="0.25">
      <c r="A112" s="284"/>
      <c r="B112" s="287"/>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290"/>
      <c r="L112" s="290"/>
      <c r="M112" s="145">
        <f>H110+F111</f>
        <v>0</v>
      </c>
    </row>
    <row r="113" spans="1:13" ht="18" customHeight="1" x14ac:dyDescent="0.2">
      <c r="A113" s="282">
        <v>34</v>
      </c>
      <c r="B113" s="285"/>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288"/>
      <c r="L113" s="288"/>
      <c r="M113" s="143" t="str">
        <f>IF(AND(D115&gt;=F113,F113&gt;=H113),"OK","chyba vyplnění")</f>
        <v>OK</v>
      </c>
    </row>
    <row r="114" spans="1:13" ht="18" customHeight="1" x14ac:dyDescent="0.2">
      <c r="A114" s="283"/>
      <c r="B114" s="286"/>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289"/>
      <c r="L114" s="289"/>
      <c r="M114" s="144" t="str">
        <f>IF(AND(H113+F114&lt;=D115),"OK","chyba vyplnění")</f>
        <v>OK</v>
      </c>
    </row>
    <row r="115" spans="1:13" ht="18" customHeight="1" thickBot="1" x14ac:dyDescent="0.25">
      <c r="A115" s="284"/>
      <c r="B115" s="287"/>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290"/>
      <c r="L115" s="290"/>
      <c r="M115" s="145">
        <f>H113+F114</f>
        <v>0</v>
      </c>
    </row>
    <row r="116" spans="1:13" ht="18" customHeight="1" x14ac:dyDescent="0.2">
      <c r="A116" s="282">
        <v>35</v>
      </c>
      <c r="B116" s="285"/>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288"/>
      <c r="L116" s="288"/>
      <c r="M116" s="143" t="str">
        <f>IF(AND(D118&gt;=F116,F116&gt;=H116),"OK","chyba vyplnění")</f>
        <v>OK</v>
      </c>
    </row>
    <row r="117" spans="1:13" ht="18" customHeight="1" x14ac:dyDescent="0.2">
      <c r="A117" s="283"/>
      <c r="B117" s="286"/>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289"/>
      <c r="L117" s="289"/>
      <c r="M117" s="144" t="str">
        <f>IF(AND(H116+F117&lt;=D118),"OK","chyba vyplnění")</f>
        <v>OK</v>
      </c>
    </row>
    <row r="118" spans="1:13" ht="18" customHeight="1" thickBot="1" x14ac:dyDescent="0.25">
      <c r="A118" s="284"/>
      <c r="B118" s="287"/>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290"/>
      <c r="L118" s="290"/>
      <c r="M118" s="145">
        <f>H116+F117</f>
        <v>0</v>
      </c>
    </row>
    <row r="119" spans="1:13" ht="18" customHeight="1" x14ac:dyDescent="0.2">
      <c r="A119" s="282">
        <v>36</v>
      </c>
      <c r="B119" s="285"/>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288"/>
      <c r="L119" s="288"/>
      <c r="M119" s="143" t="str">
        <f>IF(AND(D121&gt;=F119,F119&gt;=H119),"OK","chyba vyplnění")</f>
        <v>OK</v>
      </c>
    </row>
    <row r="120" spans="1:13" ht="18" customHeight="1" x14ac:dyDescent="0.2">
      <c r="A120" s="283"/>
      <c r="B120" s="286"/>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289"/>
      <c r="L120" s="289"/>
      <c r="M120" s="144" t="str">
        <f>IF(AND(H119+F120&lt;=D121),"OK","chyba vyplnění")</f>
        <v>OK</v>
      </c>
    </row>
    <row r="121" spans="1:13" ht="18" customHeight="1" thickBot="1" x14ac:dyDescent="0.25">
      <c r="A121" s="284"/>
      <c r="B121" s="287"/>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290"/>
      <c r="L121" s="290"/>
      <c r="M121" s="145">
        <f>H119+F120</f>
        <v>0</v>
      </c>
    </row>
    <row r="122" spans="1:13" ht="18" customHeight="1" x14ac:dyDescent="0.2">
      <c r="A122" s="282">
        <v>37</v>
      </c>
      <c r="B122" s="285"/>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288"/>
      <c r="L122" s="288"/>
      <c r="M122" s="143" t="str">
        <f>IF(AND(D124&gt;=F122,F122&gt;=H122),"OK","chyba vyplnění")</f>
        <v>OK</v>
      </c>
    </row>
    <row r="123" spans="1:13" ht="18" customHeight="1" x14ac:dyDescent="0.2">
      <c r="A123" s="283"/>
      <c r="B123" s="286"/>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289"/>
      <c r="L123" s="289"/>
      <c r="M123" s="144" t="str">
        <f>IF(AND(H122+F123&lt;=D124),"OK","chyba vyplnění")</f>
        <v>OK</v>
      </c>
    </row>
    <row r="124" spans="1:13" ht="18" customHeight="1" thickBot="1" x14ac:dyDescent="0.25">
      <c r="A124" s="284"/>
      <c r="B124" s="287"/>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290"/>
      <c r="L124" s="290"/>
      <c r="M124" s="145">
        <f>H122+F123</f>
        <v>0</v>
      </c>
    </row>
    <row r="125" spans="1:13" ht="18" customHeight="1" x14ac:dyDescent="0.2">
      <c r="A125" s="282">
        <v>38</v>
      </c>
      <c r="B125" s="285"/>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288"/>
      <c r="L125" s="288"/>
      <c r="M125" s="143" t="str">
        <f>IF(AND(D127&gt;=F125,F125&gt;=H125),"OK","chyba vyplnění")</f>
        <v>OK</v>
      </c>
    </row>
    <row r="126" spans="1:13" ht="18" customHeight="1" x14ac:dyDescent="0.2">
      <c r="A126" s="283"/>
      <c r="B126" s="286"/>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289"/>
      <c r="L126" s="289"/>
      <c r="M126" s="144" t="str">
        <f>IF(AND(H125+F126&lt;=D127),"OK","chyba vyplnění")</f>
        <v>OK</v>
      </c>
    </row>
    <row r="127" spans="1:13" ht="18" customHeight="1" thickBot="1" x14ac:dyDescent="0.25">
      <c r="A127" s="284"/>
      <c r="B127" s="287"/>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290"/>
      <c r="L127" s="290"/>
      <c r="M127" s="145">
        <f>H125+F126</f>
        <v>0</v>
      </c>
    </row>
    <row r="128" spans="1:13" ht="18" customHeight="1" x14ac:dyDescent="0.2">
      <c r="A128" s="282">
        <v>39</v>
      </c>
      <c r="B128" s="285"/>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288"/>
      <c r="L128" s="288"/>
      <c r="M128" s="143" t="str">
        <f>IF(AND(D130&gt;=F128,F128&gt;=H128),"OK","chyba vyplnění")</f>
        <v>OK</v>
      </c>
    </row>
    <row r="129" spans="1:13" ht="18" customHeight="1" x14ac:dyDescent="0.2">
      <c r="A129" s="283"/>
      <c r="B129" s="286"/>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289"/>
      <c r="L129" s="289"/>
      <c r="M129" s="144" t="str">
        <f>IF(AND(H128+F129&lt;=D130),"OK","chyba vyplnění")</f>
        <v>OK</v>
      </c>
    </row>
    <row r="130" spans="1:13" ht="18" customHeight="1" thickBot="1" x14ac:dyDescent="0.25">
      <c r="A130" s="284"/>
      <c r="B130" s="287"/>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290"/>
      <c r="L130" s="290"/>
      <c r="M130" s="145">
        <f>H128+F129</f>
        <v>0</v>
      </c>
    </row>
    <row r="131" spans="1:13" ht="18" customHeight="1" x14ac:dyDescent="0.2">
      <c r="A131" s="282">
        <v>40</v>
      </c>
      <c r="B131" s="285"/>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288"/>
      <c r="L131" s="288"/>
      <c r="M131" s="143" t="str">
        <f>IF(AND(D133&gt;=F131,F131&gt;=H131),"OK","chyba vyplnění")</f>
        <v>OK</v>
      </c>
    </row>
    <row r="132" spans="1:13" ht="18" customHeight="1" x14ac:dyDescent="0.2">
      <c r="A132" s="283"/>
      <c r="B132" s="286"/>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289"/>
      <c r="L132" s="289"/>
      <c r="M132" s="144" t="str">
        <f>IF(AND(H131+F132&lt;=D133),"OK","chyba vyplnění")</f>
        <v>OK</v>
      </c>
    </row>
    <row r="133" spans="1:13" ht="18" customHeight="1" thickBot="1" x14ac:dyDescent="0.25">
      <c r="A133" s="284"/>
      <c r="B133" s="287"/>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290"/>
      <c r="L133" s="290"/>
      <c r="M133" s="145">
        <f>H131+F132</f>
        <v>0</v>
      </c>
    </row>
    <row r="134" spans="1:13" ht="18" customHeight="1" x14ac:dyDescent="0.2">
      <c r="A134" s="282">
        <v>41</v>
      </c>
      <c r="B134" s="285"/>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288"/>
      <c r="L134" s="288"/>
      <c r="M134" s="143" t="str">
        <f>IF(AND(D136&gt;=F134,F134&gt;=H134),"OK","chyba vyplnění")</f>
        <v>OK</v>
      </c>
    </row>
    <row r="135" spans="1:13" ht="18" customHeight="1" x14ac:dyDescent="0.2">
      <c r="A135" s="283"/>
      <c r="B135" s="286"/>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289"/>
      <c r="L135" s="289"/>
      <c r="M135" s="144" t="str">
        <f>IF(AND(H134+F135&lt;=D136),"OK","chyba vyplnění")</f>
        <v>OK</v>
      </c>
    </row>
    <row r="136" spans="1:13" ht="18" customHeight="1" thickBot="1" x14ac:dyDescent="0.25">
      <c r="A136" s="284"/>
      <c r="B136" s="287"/>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290"/>
      <c r="L136" s="290"/>
      <c r="M136" s="145">
        <f>H134+F135</f>
        <v>0</v>
      </c>
    </row>
    <row r="137" spans="1:13" ht="18" customHeight="1" x14ac:dyDescent="0.2">
      <c r="A137" s="282">
        <v>42</v>
      </c>
      <c r="B137" s="285"/>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288"/>
      <c r="L137" s="288"/>
      <c r="M137" s="143" t="str">
        <f>IF(AND(D139&gt;=F137,F137&gt;=H137),"OK","chyba vyplnění")</f>
        <v>OK</v>
      </c>
    </row>
    <row r="138" spans="1:13" ht="18" customHeight="1" x14ac:dyDescent="0.2">
      <c r="A138" s="283"/>
      <c r="B138" s="286"/>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289"/>
      <c r="L138" s="289"/>
      <c r="M138" s="144" t="str">
        <f>IF(AND(H137+F138&lt;=D139),"OK","chyba vyplnění")</f>
        <v>OK</v>
      </c>
    </row>
    <row r="139" spans="1:13" ht="18" customHeight="1" thickBot="1" x14ac:dyDescent="0.25">
      <c r="A139" s="284"/>
      <c r="B139" s="287"/>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290"/>
      <c r="L139" s="290"/>
      <c r="M139" s="145">
        <f>H137+F138</f>
        <v>0</v>
      </c>
    </row>
    <row r="140" spans="1:13" ht="18" customHeight="1" x14ac:dyDescent="0.2">
      <c r="A140" s="282">
        <v>43</v>
      </c>
      <c r="B140" s="285"/>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288"/>
      <c r="L140" s="288"/>
      <c r="M140" s="143" t="str">
        <f>IF(AND(D142&gt;=F140,F140&gt;=H140),"OK","chyba vyplnění")</f>
        <v>OK</v>
      </c>
    </row>
    <row r="141" spans="1:13" ht="18" customHeight="1" x14ac:dyDescent="0.2">
      <c r="A141" s="283"/>
      <c r="B141" s="286"/>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289"/>
      <c r="L141" s="289"/>
      <c r="M141" s="144" t="str">
        <f>IF(AND(H140+F141&lt;=D142),"OK","chyba vyplnění")</f>
        <v>OK</v>
      </c>
    </row>
    <row r="142" spans="1:13" ht="18" customHeight="1" thickBot="1" x14ac:dyDescent="0.25">
      <c r="A142" s="284"/>
      <c r="B142" s="287"/>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290"/>
      <c r="L142" s="290"/>
      <c r="M142" s="145">
        <f>H140+F141</f>
        <v>0</v>
      </c>
    </row>
    <row r="143" spans="1:13" ht="18" customHeight="1" x14ac:dyDescent="0.2">
      <c r="A143" s="282">
        <v>44</v>
      </c>
      <c r="B143" s="285"/>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288"/>
      <c r="L143" s="288"/>
      <c r="M143" s="143" t="str">
        <f>IF(AND(D145&gt;=F143,F143&gt;=H143),"OK","chyba vyplnění")</f>
        <v>OK</v>
      </c>
    </row>
    <row r="144" spans="1:13" ht="18" customHeight="1" x14ac:dyDescent="0.2">
      <c r="A144" s="283"/>
      <c r="B144" s="286"/>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289"/>
      <c r="L144" s="289"/>
      <c r="M144" s="144" t="str">
        <f>IF(AND(H143+F144&lt;=D145),"OK","chyba vyplnění")</f>
        <v>OK</v>
      </c>
    </row>
    <row r="145" spans="1:13" ht="18" customHeight="1" thickBot="1" x14ac:dyDescent="0.25">
      <c r="A145" s="284"/>
      <c r="B145" s="287"/>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290"/>
      <c r="L145" s="290"/>
      <c r="M145" s="145">
        <f>H143+F144</f>
        <v>0</v>
      </c>
    </row>
    <row r="146" spans="1:13" ht="18" customHeight="1" x14ac:dyDescent="0.2">
      <c r="A146" s="282">
        <v>45</v>
      </c>
      <c r="B146" s="285"/>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288"/>
      <c r="L146" s="288"/>
      <c r="M146" s="143" t="str">
        <f>IF(AND(D148&gt;=F146,F146&gt;=H146),"OK","chyba vyplnění")</f>
        <v>OK</v>
      </c>
    </row>
    <row r="147" spans="1:13" ht="18" customHeight="1" x14ac:dyDescent="0.2">
      <c r="A147" s="283"/>
      <c r="B147" s="286"/>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289"/>
      <c r="L147" s="289"/>
      <c r="M147" s="144" t="str">
        <f>IF(AND(H146+F147&lt;=D148),"OK","chyba vyplnění")</f>
        <v>OK</v>
      </c>
    </row>
    <row r="148" spans="1:13" ht="18" customHeight="1" thickBot="1" x14ac:dyDescent="0.25">
      <c r="A148" s="284"/>
      <c r="B148" s="287"/>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290"/>
      <c r="L148" s="290"/>
      <c r="M148" s="145">
        <f>H146+F147</f>
        <v>0</v>
      </c>
    </row>
    <row r="149" spans="1:13" ht="18" customHeight="1" x14ac:dyDescent="0.2">
      <c r="A149" s="282">
        <v>46</v>
      </c>
      <c r="B149" s="285"/>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288"/>
      <c r="L149" s="288"/>
      <c r="M149" s="143" t="str">
        <f>IF(AND(D151&gt;=F149,F149&gt;=H149),"OK","chyba vyplnění")</f>
        <v>OK</v>
      </c>
    </row>
    <row r="150" spans="1:13" ht="18" customHeight="1" x14ac:dyDescent="0.2">
      <c r="A150" s="283"/>
      <c r="B150" s="286"/>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289"/>
      <c r="L150" s="289"/>
      <c r="M150" s="144" t="str">
        <f>IF(AND(H149+F150&lt;=D151),"OK","chyba vyplnění")</f>
        <v>OK</v>
      </c>
    </row>
    <row r="151" spans="1:13" ht="18" customHeight="1" thickBot="1" x14ac:dyDescent="0.25">
      <c r="A151" s="284"/>
      <c r="B151" s="287"/>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290"/>
      <c r="L151" s="290"/>
      <c r="M151" s="145">
        <f>H149+F150</f>
        <v>0</v>
      </c>
    </row>
    <row r="152" spans="1:13" ht="18" customHeight="1" x14ac:dyDescent="0.2">
      <c r="A152" s="282">
        <v>47</v>
      </c>
      <c r="B152" s="285"/>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288"/>
      <c r="L152" s="288"/>
      <c r="M152" s="143" t="str">
        <f>IF(AND(D154&gt;=F152,F152&gt;=H152),"OK","chyba vyplnění")</f>
        <v>OK</v>
      </c>
    </row>
    <row r="153" spans="1:13" ht="18" customHeight="1" x14ac:dyDescent="0.2">
      <c r="A153" s="283"/>
      <c r="B153" s="286"/>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289"/>
      <c r="L153" s="289"/>
      <c r="M153" s="144" t="str">
        <f>IF(AND(H152+F153&lt;=D154),"OK","chyba vyplnění")</f>
        <v>OK</v>
      </c>
    </row>
    <row r="154" spans="1:13" ht="18" customHeight="1" thickBot="1" x14ac:dyDescent="0.25">
      <c r="A154" s="284"/>
      <c r="B154" s="287"/>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290"/>
      <c r="L154" s="290"/>
      <c r="M154" s="145">
        <f>H152+F153</f>
        <v>0</v>
      </c>
    </row>
    <row r="155" spans="1:13" ht="18" customHeight="1" x14ac:dyDescent="0.2">
      <c r="A155" s="282">
        <v>48</v>
      </c>
      <c r="B155" s="285"/>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288"/>
      <c r="L155" s="288"/>
      <c r="M155" s="143" t="str">
        <f>IF(AND(D157&gt;=F155,F155&gt;=H155),"OK","chyba vyplnění")</f>
        <v>OK</v>
      </c>
    </row>
    <row r="156" spans="1:13" ht="18" customHeight="1" x14ac:dyDescent="0.2">
      <c r="A156" s="283"/>
      <c r="B156" s="286"/>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289"/>
      <c r="L156" s="289"/>
      <c r="M156" s="144" t="str">
        <f>IF(AND(H155+F156&lt;=D157),"OK","chyba vyplnění")</f>
        <v>OK</v>
      </c>
    </row>
    <row r="157" spans="1:13" ht="18" customHeight="1" thickBot="1" x14ac:dyDescent="0.25">
      <c r="A157" s="284"/>
      <c r="B157" s="287"/>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290"/>
      <c r="L157" s="290"/>
      <c r="M157" s="145">
        <f>H155+F156</f>
        <v>0</v>
      </c>
    </row>
    <row r="158" spans="1:13" ht="18" customHeight="1" x14ac:dyDescent="0.2">
      <c r="A158" s="282">
        <v>49</v>
      </c>
      <c r="B158" s="285"/>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288"/>
      <c r="L158" s="288"/>
      <c r="M158" s="143" t="str">
        <f>IF(AND(D160&gt;=F158,F158&gt;=H158),"OK","chyba vyplnění")</f>
        <v>OK</v>
      </c>
    </row>
    <row r="159" spans="1:13" ht="18" customHeight="1" x14ac:dyDescent="0.2">
      <c r="A159" s="283"/>
      <c r="B159" s="286"/>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289"/>
      <c r="L159" s="289"/>
      <c r="M159" s="144" t="str">
        <f>IF(AND(H158+F159&lt;=D160),"OK","chyba vyplnění")</f>
        <v>OK</v>
      </c>
    </row>
    <row r="160" spans="1:13" ht="18" customHeight="1" thickBot="1" x14ac:dyDescent="0.25">
      <c r="A160" s="284"/>
      <c r="B160" s="287"/>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290"/>
      <c r="L160" s="290"/>
      <c r="M160" s="145">
        <f>H158+F159</f>
        <v>0</v>
      </c>
    </row>
    <row r="161" spans="1:15" ht="18" customHeight="1" x14ac:dyDescent="0.2">
      <c r="A161" s="282">
        <v>50</v>
      </c>
      <c r="B161" s="285"/>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288"/>
      <c r="L161" s="288"/>
      <c r="M161" s="143" t="str">
        <f>IF(AND(D163&gt;=F161,F161&gt;=H161),"OK","chyba vyplnění")</f>
        <v>OK</v>
      </c>
    </row>
    <row r="162" spans="1:15" ht="18" customHeight="1" x14ac:dyDescent="0.2">
      <c r="A162" s="283"/>
      <c r="B162" s="286"/>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289"/>
      <c r="L162" s="289"/>
      <c r="M162" s="144" t="str">
        <f>IF(AND(H161+F162&lt;=D163),"OK","chyba vyplnění")</f>
        <v>OK</v>
      </c>
    </row>
    <row r="163" spans="1:15" ht="18" customHeight="1" thickBot="1" x14ac:dyDescent="0.25">
      <c r="A163" s="284"/>
      <c r="B163" s="287"/>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290"/>
      <c r="L163" s="290"/>
      <c r="M163" s="145">
        <f>H161+F162</f>
        <v>0</v>
      </c>
    </row>
    <row r="164" spans="1:15" s="80" customFormat="1" ht="12" customHeight="1" x14ac:dyDescent="0.2">
      <c r="A164" s="278" t="s">
        <v>47</v>
      </c>
      <c r="B164" s="278"/>
      <c r="C164" s="278"/>
      <c r="D164" s="278"/>
      <c r="E164" s="278"/>
      <c r="F164" s="278"/>
      <c r="G164" s="278"/>
      <c r="H164" s="278"/>
      <c r="I164" s="278"/>
      <c r="J164" s="278"/>
      <c r="K164" s="278"/>
      <c r="L164" s="82"/>
      <c r="N164" s="176"/>
      <c r="O164" s="176"/>
    </row>
    <row r="165" spans="1:15" s="80" customFormat="1" ht="14.25" customHeight="1" x14ac:dyDescent="0.2">
      <c r="A165" s="279" t="s">
        <v>48</v>
      </c>
      <c r="B165" s="279"/>
      <c r="C165" s="279"/>
      <c r="D165" s="279"/>
      <c r="E165" s="279"/>
      <c r="F165" s="279"/>
      <c r="G165" s="279"/>
      <c r="H165" s="279"/>
      <c r="I165" s="279"/>
      <c r="J165" s="279"/>
      <c r="K165" s="279"/>
      <c r="L165" s="279"/>
      <c r="N165" s="176"/>
      <c r="O165" s="176"/>
    </row>
    <row r="166" spans="1:15" s="80" customFormat="1" ht="25.5" customHeight="1" x14ac:dyDescent="0.2">
      <c r="A166" s="279" t="s">
        <v>63</v>
      </c>
      <c r="B166" s="279"/>
      <c r="C166" s="279"/>
      <c r="D166" s="279"/>
      <c r="E166" s="279"/>
      <c r="F166" s="279"/>
      <c r="G166" s="279"/>
      <c r="H166" s="279"/>
      <c r="I166" s="279"/>
      <c r="J166" s="279"/>
      <c r="K166" s="279"/>
      <c r="L166" s="279"/>
      <c r="N166" s="176"/>
      <c r="O166" s="176"/>
    </row>
    <row r="167" spans="1:15" s="81" customFormat="1" ht="22.5" customHeight="1" x14ac:dyDescent="0.2">
      <c r="A167" s="280" t="s">
        <v>76</v>
      </c>
      <c r="B167" s="280"/>
      <c r="C167" s="280"/>
      <c r="D167" s="280"/>
      <c r="E167" s="280"/>
      <c r="F167" s="280"/>
      <c r="G167" s="280"/>
      <c r="H167" s="280"/>
      <c r="I167" s="280"/>
      <c r="J167" s="280"/>
      <c r="K167" s="280"/>
      <c r="L167" s="280"/>
      <c r="N167" s="176"/>
      <c r="O167" s="176"/>
    </row>
    <row r="168" spans="1:15" s="80" customFormat="1" ht="24.75" customHeight="1" x14ac:dyDescent="0.2">
      <c r="A168" s="279" t="s">
        <v>49</v>
      </c>
      <c r="B168" s="279"/>
      <c r="C168" s="279"/>
      <c r="D168" s="279"/>
      <c r="E168" s="279"/>
      <c r="F168" s="279"/>
      <c r="G168" s="279"/>
      <c r="H168" s="279"/>
      <c r="I168" s="279"/>
      <c r="J168" s="279"/>
      <c r="K168" s="279"/>
      <c r="L168" s="279"/>
      <c r="N168" s="176"/>
      <c r="O168" s="176"/>
    </row>
    <row r="169" spans="1:15" s="80" customFormat="1" ht="25.5" customHeight="1" x14ac:dyDescent="0.2">
      <c r="A169" s="279" t="s">
        <v>128</v>
      </c>
      <c r="B169" s="279"/>
      <c r="C169" s="279"/>
      <c r="D169" s="279"/>
      <c r="E169" s="279"/>
      <c r="F169" s="279"/>
      <c r="G169" s="279"/>
      <c r="H169" s="279"/>
      <c r="I169" s="279"/>
      <c r="J169" s="279"/>
      <c r="K169" s="279"/>
      <c r="L169" s="279"/>
      <c r="N169" s="176"/>
      <c r="O169" s="176"/>
    </row>
    <row r="170" spans="1:15" s="80" customFormat="1" ht="23.25" customHeight="1" x14ac:dyDescent="0.2">
      <c r="A170" s="279" t="s">
        <v>50</v>
      </c>
      <c r="B170" s="279"/>
      <c r="C170" s="279"/>
      <c r="D170" s="279"/>
      <c r="E170" s="279"/>
      <c r="F170" s="279"/>
      <c r="G170" s="279"/>
      <c r="H170" s="279"/>
      <c r="I170" s="279"/>
      <c r="J170" s="279"/>
      <c r="K170" s="279"/>
      <c r="L170" s="279"/>
      <c r="N170" s="176"/>
      <c r="O170" s="176"/>
    </row>
    <row r="171" spans="1:15" s="80" customFormat="1" ht="14.25" x14ac:dyDescent="0.2">
      <c r="A171" s="83" t="s">
        <v>51</v>
      </c>
      <c r="B171" s="84"/>
      <c r="C171" s="84"/>
      <c r="D171" s="84"/>
      <c r="E171" s="85"/>
      <c r="F171" s="85"/>
      <c r="G171" s="86"/>
      <c r="H171" s="85"/>
      <c r="I171" s="86"/>
      <c r="J171" s="85"/>
      <c r="K171" s="82"/>
      <c r="L171" s="82"/>
      <c r="N171" s="176"/>
      <c r="O171" s="176"/>
    </row>
    <row r="172" spans="1:15" customFormat="1" ht="22.5" customHeight="1" x14ac:dyDescent="0.2">
      <c r="A172" s="281" t="s">
        <v>52</v>
      </c>
      <c r="B172" s="281"/>
      <c r="C172" s="281"/>
      <c r="D172" s="281" t="s">
        <v>53</v>
      </c>
      <c r="E172" s="281"/>
      <c r="F172" s="281"/>
      <c r="G172" s="281" t="s">
        <v>54</v>
      </c>
      <c r="H172" s="281"/>
      <c r="I172" s="281"/>
      <c r="J172" s="281" t="s">
        <v>110</v>
      </c>
      <c r="K172" s="281"/>
      <c r="L172" s="10"/>
      <c r="N172" s="176"/>
      <c r="O172" s="176"/>
    </row>
    <row r="173" spans="1:15" customFormat="1" ht="12.75" customHeight="1" x14ac:dyDescent="0.2">
      <c r="A173" s="281"/>
      <c r="B173" s="281"/>
      <c r="C173" s="281"/>
      <c r="D173" s="281"/>
      <c r="E173" s="281"/>
      <c r="F173" s="281"/>
      <c r="G173" s="281"/>
      <c r="H173" s="281"/>
      <c r="I173" s="281"/>
      <c r="J173" s="281"/>
      <c r="K173" s="281"/>
      <c r="L173" s="10"/>
      <c r="N173" s="176"/>
      <c r="O173" s="176"/>
    </row>
    <row r="174" spans="1:15" customFormat="1" x14ac:dyDescent="0.2">
      <c r="A174" s="275"/>
      <c r="B174" s="275"/>
      <c r="C174" s="275"/>
      <c r="D174" s="276"/>
      <c r="E174" s="276"/>
      <c r="F174" s="276"/>
      <c r="G174" s="277"/>
      <c r="H174" s="277"/>
      <c r="I174" s="277"/>
      <c r="J174" s="275"/>
      <c r="K174" s="275"/>
      <c r="L174" s="10"/>
      <c r="N174" s="176"/>
      <c r="O174" s="176"/>
    </row>
    <row r="175" spans="1:15" customFormat="1" x14ac:dyDescent="0.2">
      <c r="A175" s="275"/>
      <c r="B175" s="275"/>
      <c r="C175" s="275"/>
      <c r="D175" s="276"/>
      <c r="E175" s="276"/>
      <c r="F175" s="276"/>
      <c r="G175" s="277"/>
      <c r="H175" s="277"/>
      <c r="I175" s="277"/>
      <c r="J175" s="275"/>
      <c r="K175" s="275"/>
      <c r="L175" s="10"/>
      <c r="N175" s="176"/>
      <c r="O175" s="176"/>
    </row>
    <row r="176" spans="1:15" customFormat="1" ht="48.75" customHeight="1" x14ac:dyDescent="0.2">
      <c r="A176" s="275"/>
      <c r="B176" s="275"/>
      <c r="C176" s="275"/>
      <c r="D176" s="276"/>
      <c r="E176" s="276"/>
      <c r="F176" s="276"/>
      <c r="G176" s="277"/>
      <c r="H176" s="277"/>
      <c r="I176" s="277"/>
      <c r="J176" s="275"/>
      <c r="K176" s="275"/>
      <c r="L176" s="10"/>
      <c r="N176" s="176"/>
      <c r="O176" s="176"/>
    </row>
    <row r="177" ht="36" customHeight="1" x14ac:dyDescent="0.2"/>
    <row r="178" ht="58.5" customHeight="1" x14ac:dyDescent="0.2"/>
  </sheetData>
  <sheetProtection algorithmName="SHA-512" hashValue="t4GytMw5+wIfckH4bbST2pqexpTxp9cizid2cmtnJBRz+71piczHsKzcl4o6SOlm4/ZvgvwpQ7PhMAqyVo0tmA==" saltValue="TyfdHFSD0IdszUt6SIvbsQ==" spinCount="100000" sheet="1" objects="1" scenarios="1"/>
  <mergeCells count="208">
    <mergeCell ref="A1:L1"/>
    <mergeCell ref="A2:L2"/>
    <mergeCell ref="A3:D3"/>
    <mergeCell ref="E3:L3"/>
    <mergeCell ref="A4:D4"/>
    <mergeCell ref="E4:L5"/>
    <mergeCell ref="A5:D5"/>
    <mergeCell ref="A6:D6"/>
    <mergeCell ref="E6:F6"/>
    <mergeCell ref="G6:J6"/>
    <mergeCell ref="A7:D7"/>
    <mergeCell ref="E7:H7"/>
    <mergeCell ref="I7:J7"/>
    <mergeCell ref="A8:D8"/>
    <mergeCell ref="E8:H8"/>
    <mergeCell ref="A9:D9"/>
    <mergeCell ref="E9:F9"/>
    <mergeCell ref="A10:I10"/>
    <mergeCell ref="A11:A13"/>
    <mergeCell ref="B11:B13"/>
    <mergeCell ref="C11:C12"/>
    <mergeCell ref="K11:L13"/>
    <mergeCell ref="M11:M13"/>
    <mergeCell ref="A14:A16"/>
    <mergeCell ref="B14:B16"/>
    <mergeCell ref="K14:L16"/>
    <mergeCell ref="A17:A19"/>
    <mergeCell ref="B17:B19"/>
    <mergeCell ref="K17:L19"/>
    <mergeCell ref="A20:A22"/>
    <mergeCell ref="B20:B22"/>
    <mergeCell ref="K20:L22"/>
    <mergeCell ref="A23:A25"/>
    <mergeCell ref="B23:B25"/>
    <mergeCell ref="K23:L25"/>
    <mergeCell ref="A26:A28"/>
    <mergeCell ref="B26:B28"/>
    <mergeCell ref="K26:L28"/>
    <mergeCell ref="A29:A31"/>
    <mergeCell ref="B29:B31"/>
    <mergeCell ref="K29:L31"/>
    <mergeCell ref="A32:A34"/>
    <mergeCell ref="B32:B34"/>
    <mergeCell ref="K32:L34"/>
    <mergeCell ref="A35:A37"/>
    <mergeCell ref="B35:B37"/>
    <mergeCell ref="K35:L37"/>
    <mergeCell ref="A38:A40"/>
    <mergeCell ref="B38:B40"/>
    <mergeCell ref="K38:L40"/>
    <mergeCell ref="A41:A43"/>
    <mergeCell ref="B41:B43"/>
    <mergeCell ref="K41:L43"/>
    <mergeCell ref="A44:A46"/>
    <mergeCell ref="B44:B46"/>
    <mergeCell ref="K44:L46"/>
    <mergeCell ref="A47:A49"/>
    <mergeCell ref="B47:B49"/>
    <mergeCell ref="K47:L49"/>
    <mergeCell ref="A50:A52"/>
    <mergeCell ref="B50:B52"/>
    <mergeCell ref="K50:L52"/>
    <mergeCell ref="A53:A55"/>
    <mergeCell ref="B53:B55"/>
    <mergeCell ref="K53:L55"/>
    <mergeCell ref="A56:A58"/>
    <mergeCell ref="B56:B58"/>
    <mergeCell ref="K56:L58"/>
    <mergeCell ref="A59:A61"/>
    <mergeCell ref="B59:B61"/>
    <mergeCell ref="K59:L61"/>
    <mergeCell ref="A62:A64"/>
    <mergeCell ref="B62:B64"/>
    <mergeCell ref="K62:L64"/>
    <mergeCell ref="A65:A67"/>
    <mergeCell ref="B65:B67"/>
    <mergeCell ref="K65:L67"/>
    <mergeCell ref="A68:A70"/>
    <mergeCell ref="B68:B70"/>
    <mergeCell ref="K68:L70"/>
    <mergeCell ref="A71:A73"/>
    <mergeCell ref="B71:B73"/>
    <mergeCell ref="K71:L73"/>
    <mergeCell ref="A74:A76"/>
    <mergeCell ref="B74:B76"/>
    <mergeCell ref="K74:L76"/>
    <mergeCell ref="A77:A79"/>
    <mergeCell ref="B77:B79"/>
    <mergeCell ref="K77:L79"/>
    <mergeCell ref="A80:A82"/>
    <mergeCell ref="B80:B82"/>
    <mergeCell ref="K80:L82"/>
    <mergeCell ref="A83:A85"/>
    <mergeCell ref="B83:B85"/>
    <mergeCell ref="K83:L85"/>
    <mergeCell ref="A86:A88"/>
    <mergeCell ref="B86:B88"/>
    <mergeCell ref="K86:L88"/>
    <mergeCell ref="A89:A91"/>
    <mergeCell ref="B89:B91"/>
    <mergeCell ref="K89:L91"/>
    <mergeCell ref="A92:A94"/>
    <mergeCell ref="B92:B94"/>
    <mergeCell ref="K92:L94"/>
    <mergeCell ref="A95:A97"/>
    <mergeCell ref="B95:B97"/>
    <mergeCell ref="K95:L97"/>
    <mergeCell ref="A98:A100"/>
    <mergeCell ref="B98:B100"/>
    <mergeCell ref="K98:L100"/>
    <mergeCell ref="A101:A103"/>
    <mergeCell ref="B101:B103"/>
    <mergeCell ref="K101:L103"/>
    <mergeCell ref="A104:A106"/>
    <mergeCell ref="B104:B106"/>
    <mergeCell ref="K104:L106"/>
    <mergeCell ref="A107:A109"/>
    <mergeCell ref="B107:B109"/>
    <mergeCell ref="K107:L109"/>
    <mergeCell ref="A110:A112"/>
    <mergeCell ref="B110:B112"/>
    <mergeCell ref="K110:L112"/>
    <mergeCell ref="A113:A115"/>
    <mergeCell ref="B113:B115"/>
    <mergeCell ref="K113:L115"/>
    <mergeCell ref="A116:A118"/>
    <mergeCell ref="B116:B118"/>
    <mergeCell ref="K116:L118"/>
    <mergeCell ref="A119:A121"/>
    <mergeCell ref="B119:B121"/>
    <mergeCell ref="K119:L121"/>
    <mergeCell ref="A122:A124"/>
    <mergeCell ref="B122:B124"/>
    <mergeCell ref="K122:L124"/>
    <mergeCell ref="A125:A127"/>
    <mergeCell ref="B125:B127"/>
    <mergeCell ref="K125:L127"/>
    <mergeCell ref="A128:A130"/>
    <mergeCell ref="B128:B130"/>
    <mergeCell ref="K128:L130"/>
    <mergeCell ref="A131:A133"/>
    <mergeCell ref="B131:B133"/>
    <mergeCell ref="K131:L133"/>
    <mergeCell ref="A134:A136"/>
    <mergeCell ref="B134:B136"/>
    <mergeCell ref="K134:L136"/>
    <mergeCell ref="A137:A139"/>
    <mergeCell ref="B137:B139"/>
    <mergeCell ref="K137:L139"/>
    <mergeCell ref="A140:A142"/>
    <mergeCell ref="B140:B142"/>
    <mergeCell ref="K140:L142"/>
    <mergeCell ref="A143:A145"/>
    <mergeCell ref="B143:B145"/>
    <mergeCell ref="K143:L145"/>
    <mergeCell ref="A146:A148"/>
    <mergeCell ref="B146:B148"/>
    <mergeCell ref="K146:L148"/>
    <mergeCell ref="A149:A151"/>
    <mergeCell ref="B149:B151"/>
    <mergeCell ref="K149:L151"/>
    <mergeCell ref="B161:B163"/>
    <mergeCell ref="K161:L163"/>
    <mergeCell ref="A152:A154"/>
    <mergeCell ref="B152:B154"/>
    <mergeCell ref="K152:L154"/>
    <mergeCell ref="A155:A157"/>
    <mergeCell ref="B155:B157"/>
    <mergeCell ref="K155:L157"/>
    <mergeCell ref="A158:A160"/>
    <mergeCell ref="B158:B160"/>
    <mergeCell ref="K158:L160"/>
    <mergeCell ref="A161:A163"/>
    <mergeCell ref="A174:C176"/>
    <mergeCell ref="D174:F176"/>
    <mergeCell ref="G174:I176"/>
    <mergeCell ref="J174:K176"/>
    <mergeCell ref="A164:K164"/>
    <mergeCell ref="A165:L165"/>
    <mergeCell ref="A166:L166"/>
    <mergeCell ref="A167:L167"/>
    <mergeCell ref="A168:L168"/>
    <mergeCell ref="A169:L169"/>
    <mergeCell ref="A170:L170"/>
    <mergeCell ref="A172:C173"/>
    <mergeCell ref="D172:F173"/>
    <mergeCell ref="G172:I173"/>
    <mergeCell ref="J172:K173"/>
    <mergeCell ref="N11:O13"/>
    <mergeCell ref="N14:O16"/>
    <mergeCell ref="N17:O19"/>
    <mergeCell ref="N20:O22"/>
    <mergeCell ref="N23:O25"/>
    <mergeCell ref="N65:O67"/>
    <mergeCell ref="N68:O70"/>
    <mergeCell ref="N35:O37"/>
    <mergeCell ref="N47:O49"/>
    <mergeCell ref="N50:O52"/>
    <mergeCell ref="N53:O55"/>
    <mergeCell ref="N56:O58"/>
    <mergeCell ref="N59:O61"/>
    <mergeCell ref="N62:O64"/>
    <mergeCell ref="N26:O28"/>
    <mergeCell ref="N29:O31"/>
    <mergeCell ref="N32:O34"/>
    <mergeCell ref="N38:O40"/>
    <mergeCell ref="N41:O43"/>
    <mergeCell ref="N44:O4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16386"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87"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8"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9"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0"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1"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2"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4" r:id="rId12"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5" r:id="rId13"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6" r:id="rId14"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7" r:id="rId15"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8" r:id="rId16"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9" r:id="rId17"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0" r:id="rId18"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1" r:id="rId19"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16402" r:id="rId20"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16403" r:id="rId21"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4" r:id="rId22"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5" r:id="rId23"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6" r:id="rId24"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7" r:id="rId25"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8" r:id="rId26"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9" r:id="rId27"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0" r:id="rId28"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1" r:id="rId29"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2" r:id="rId30"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3" r:id="rId31"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4" r:id="rId32"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5" r:id="rId33"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6" r:id="rId34"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7" r:id="rId35"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8" r:id="rId36"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9" r:id="rId37"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0" r:id="rId38"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1" r:id="rId39"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2" r:id="rId40"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3" r:id="rId41"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4" r:id="rId42"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5" r:id="rId43"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6" r:id="rId44"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7" r:id="rId45"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8" r:id="rId46"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9" r:id="rId47"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0" r:id="rId48"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1" r:id="rId49"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2" r:id="rId50"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3" r:id="rId51"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4" r:id="rId52"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5" r:id="rId53"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6" r:id="rId54"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7" r:id="rId55"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8" r:id="rId56"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9" r:id="rId57"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0" r:id="rId58"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1" r:id="rId59"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2" r:id="rId60"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3" r:id="rId61"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4" r:id="rId62"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5" r:id="rId63"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6" r:id="rId64"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7" r:id="rId65"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8" r:id="rId66"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9" r:id="rId67"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0" r:id="rId68"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1" r:id="rId69"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2" r:id="rId70"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3" r:id="rId71"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4" r:id="rId72"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5" r:id="rId73"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6" r:id="rId74"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7" r:id="rId75"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8" r:id="rId76"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9" r:id="rId77"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0" r:id="rId78"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1" r:id="rId79"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2" r:id="rId80"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3" r:id="rId81"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4" r:id="rId82"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5" r:id="rId83"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6" r:id="rId84"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7" r:id="rId85"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8" r:id="rId86"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9" r:id="rId87"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0" r:id="rId88"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1" r:id="rId89"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2" r:id="rId90"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3" r:id="rId91"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4" r:id="rId92"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5" r:id="rId93"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6" r:id="rId94"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7" r:id="rId95"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8" r:id="rId96"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9" r:id="rId97"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0" r:id="rId98"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1" r:id="rId99"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2" r:id="rId100"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3" r:id="rId101"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4" r:id="rId102"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5" r:id="rId103"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6" r:id="rId104"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7" r:id="rId105"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8" r:id="rId106"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9" r:id="rId107"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0" r:id="rId108"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1" r:id="rId109"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2" r:id="rId110"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3" r:id="rId111"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4" r:id="rId112"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5" r:id="rId113"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6" r:id="rId114"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7" r:id="rId115"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8" r:id="rId116"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9" r:id="rId117"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0" r:id="rId118"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1" r:id="rId119"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2" r:id="rId120"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3" r:id="rId121"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4" r:id="rId122"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5" r:id="rId123"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6" r:id="rId124"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7" r:id="rId125"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8" r:id="rId126"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9" r:id="rId127"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0" r:id="rId128"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1" r:id="rId129"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2" r:id="rId130"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3" r:id="rId131"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4" r:id="rId132"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5" r:id="rId133"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6" r:id="rId134"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7" r:id="rId135"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8" r:id="rId136"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9" r:id="rId137"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0" r:id="rId138"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1" r:id="rId139"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2" r:id="rId140"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3" r:id="rId141"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4" r:id="rId142"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5" r:id="rId143"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6" r:id="rId144"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7" r:id="rId145"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8" r:id="rId146"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9" r:id="rId147"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0" r:id="rId148"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1" r:id="rId149"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2" r:id="rId150"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3" r:id="rId151"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4" r:id="rId152"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5" r:id="rId153"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6" r:id="rId154"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7" r:id="rId155"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8" r:id="rId156"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9" r:id="rId157"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0" r:id="rId158"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1" r:id="rId159"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2" r:id="rId160"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3" r:id="rId161"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4" r:id="rId162"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5" r:id="rId163"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6" r:id="rId164"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7" r:id="rId165"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8" r:id="rId166"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9" r:id="rId167"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0" r:id="rId168"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16551" r:id="rId169"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552" r:id="rId170"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553" r:id="rId171"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554" r:id="rId172"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16555" r:id="rId173"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6" r:id="rId174"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7" r:id="rId175"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8" r:id="rId176"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9" r:id="rId177"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0" r:id="rId178"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1" r:id="rId179"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2" r:id="rId180"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3" r:id="rId181"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4" r:id="rId182"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5" r:id="rId183"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6" r:id="rId184"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7" r:id="rId185"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8" r:id="rId186"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9" r:id="rId187"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0" r:id="rId188"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1" r:id="rId189"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2" r:id="rId190"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3" r:id="rId191"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4" r:id="rId192"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5" r:id="rId193"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6" r:id="rId194"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7" r:id="rId195"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78" r:id="rId196"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79" r:id="rId197"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0" r:id="rId198"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1" r:id="rId199"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2" r:id="rId200"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4" r:id="rId201"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85" r:id="rId202"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16586" r:id="rId203" name="Drop Down 202">
              <controlPr defaultSize="0" autoFill="0" autoLine="0" autoPict="0">
                <anchor moveWithCells="1" sizeWithCells="1">
                  <from>
                    <xdr:col>1</xdr:col>
                    <xdr:colOff>790575</xdr:colOff>
                    <xdr:row>35</xdr:row>
                    <xdr:rowOff>133350</xdr:rowOff>
                  </from>
                  <to>
                    <xdr:col>3</xdr:col>
                    <xdr:colOff>19050</xdr:colOff>
                    <xdr:row>36</xdr:row>
                    <xdr:rowOff>180975</xdr:rowOff>
                  </to>
                </anchor>
              </controlPr>
            </control>
          </mc:Choice>
        </mc:AlternateContent>
        <mc:AlternateContent xmlns:mc="http://schemas.openxmlformats.org/markup-compatibility/2006">
          <mc:Choice Requires="x14">
            <control shapeId="16587" r:id="rId204"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16588" r:id="rId205"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16589" r:id="rId206"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16590" r:id="rId207"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16591" r:id="rId208"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16592" r:id="rId209"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16593" r:id="rId210"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16594" r:id="rId211"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16595" r:id="rId212"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16596" r:id="rId213"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16597" r:id="rId214"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16598" r:id="rId215"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16599" r:id="rId216"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16600" r:id="rId217"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16601" r:id="rId218"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16602" r:id="rId219"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16603" r:id="rId220"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16604" r:id="rId221"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16605" r:id="rId222"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16606" r:id="rId223"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16607" r:id="rId224"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16608" r:id="rId225"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16609" r:id="rId226"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16610" r:id="rId227"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16611" r:id="rId228"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16612" r:id="rId229"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16613" r:id="rId230"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16614" r:id="rId231"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16615" r:id="rId232"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16616" r:id="rId233"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16617" r:id="rId234"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16618" r:id="rId235"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16619" r:id="rId236"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16620" r:id="rId237"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16621" r:id="rId238"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16622" r:id="rId239"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16623" r:id="rId240"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16624" r:id="rId241"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16625" r:id="rId242"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16626" r:id="rId243"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16627" r:id="rId244"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16628" r:id="rId245"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16629" r:id="rId246"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0" r:id="rId247"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1" r:id="rId248"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2" r:id="rId249"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16633" r:id="rId250"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4" r:id="rId251"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5" r:id="rId252"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6" r:id="rId253"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16637" r:id="rId254"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8" r:id="rId255"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9" r:id="rId256"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40" r:id="rId257"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1" r:id="rId258"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2" r:id="rId259"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16643" r:id="rId260"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4" r:id="rId261"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5" r:id="rId262"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6" r:id="rId263"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7" r:id="rId264"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8" r:id="rId265"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9" r:id="rId266"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16650" r:id="rId267"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16651" r:id="rId268"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6652" r:id="rId269"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16653" r:id="rId270" name="Drop Down 269">
              <controlPr defaultSize="0" autoFill="0" autoLine="0" autoPict="0">
                <anchor moveWithCells="1" sizeWithCells="1">
                  <from>
                    <xdr:col>1</xdr:col>
                    <xdr:colOff>1152525</xdr:colOff>
                    <xdr:row>25</xdr:row>
                    <xdr:rowOff>9525</xdr:rowOff>
                  </from>
                  <to>
                    <xdr:col>2</xdr:col>
                    <xdr:colOff>542925</xdr:colOff>
                    <xdr:row>26</xdr:row>
                    <xdr:rowOff>19050</xdr:rowOff>
                  </to>
                </anchor>
              </controlPr>
            </control>
          </mc:Choice>
        </mc:AlternateContent>
        <mc:AlternateContent xmlns:mc="http://schemas.openxmlformats.org/markup-compatibility/2006">
          <mc:Choice Requires="x14">
            <control shapeId="16654" r:id="rId271"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16655" r:id="rId272"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6656" r:id="rId273" name="Drop Down 272">
              <controlPr defaultSize="0" autoFill="0" autoLine="0" autoPict="0">
                <anchor moveWithCells="1" sizeWithCells="1">
                  <from>
                    <xdr:col>1</xdr:col>
                    <xdr:colOff>1152525</xdr:colOff>
                    <xdr:row>34</xdr:row>
                    <xdr:rowOff>9525</xdr:rowOff>
                  </from>
                  <to>
                    <xdr:col>2</xdr:col>
                    <xdr:colOff>542925</xdr:colOff>
                    <xdr:row>35</xdr:row>
                    <xdr:rowOff>9525</xdr:rowOff>
                  </to>
                </anchor>
              </controlPr>
            </control>
          </mc:Choice>
        </mc:AlternateContent>
        <mc:AlternateContent xmlns:mc="http://schemas.openxmlformats.org/markup-compatibility/2006">
          <mc:Choice Requires="x14">
            <control shapeId="16657" r:id="rId274" name="Drop Down 273">
              <controlPr defaultSize="0" autoFill="0" autoLine="0" autoPict="0">
                <anchor moveWithCells="1" sizeWithCells="1">
                  <from>
                    <xdr:col>1</xdr:col>
                    <xdr:colOff>1171575</xdr:colOff>
                    <xdr:row>37</xdr:row>
                    <xdr:rowOff>19050</xdr:rowOff>
                  </from>
                  <to>
                    <xdr:col>3</xdr:col>
                    <xdr:colOff>9525</xdr:colOff>
                    <xdr:row>38</xdr:row>
                    <xdr:rowOff>28575</xdr:rowOff>
                  </to>
                </anchor>
              </controlPr>
            </control>
          </mc:Choice>
        </mc:AlternateContent>
        <mc:AlternateContent xmlns:mc="http://schemas.openxmlformats.org/markup-compatibility/2006">
          <mc:Choice Requires="x14">
            <control shapeId="16658" r:id="rId275"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16659" r:id="rId276"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16660" r:id="rId277"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16661" r:id="rId278" name="Drop Down 277">
              <controlPr defaultSize="0" autoFill="0" autoLine="0" autoPict="0">
                <anchor moveWithCells="1" sizeWithCells="1">
                  <from>
                    <xdr:col>1</xdr:col>
                    <xdr:colOff>1152525</xdr:colOff>
                    <xdr:row>49</xdr:row>
                    <xdr:rowOff>19050</xdr:rowOff>
                  </from>
                  <to>
                    <xdr:col>2</xdr:col>
                    <xdr:colOff>542925</xdr:colOff>
                    <xdr:row>50</xdr:row>
                    <xdr:rowOff>28575</xdr:rowOff>
                  </to>
                </anchor>
              </controlPr>
            </control>
          </mc:Choice>
        </mc:AlternateContent>
        <mc:AlternateContent xmlns:mc="http://schemas.openxmlformats.org/markup-compatibility/2006">
          <mc:Choice Requires="x14">
            <control shapeId="16662" r:id="rId279"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16663" r:id="rId280"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16664" r:id="rId281"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16665" r:id="rId282"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16666" r:id="rId283"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16667" r:id="rId284"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16668" r:id="rId285"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16669" r:id="rId286"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16670" r:id="rId287"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16671" r:id="rId288"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16672" r:id="rId289"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16673" r:id="rId290"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16674" r:id="rId291"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16675" r:id="rId292"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16676" r:id="rId293"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16677" r:id="rId294"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16678" r:id="rId295"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16679" r:id="rId296"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16680" r:id="rId297"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16681" r:id="rId298"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16682" r:id="rId299"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16683" r:id="rId300"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16684" r:id="rId301"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16685" r:id="rId302"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16686" r:id="rId303"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16687" r:id="rId304"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16688" r:id="rId305"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16689" r:id="rId306"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16690" r:id="rId307"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16691" r:id="rId308"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16692" r:id="rId309"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16693" r:id="rId310"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16694" r:id="rId311"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16695" r:id="rId312"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16696" r:id="rId313"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16697" r:id="rId314"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16698" r:id="rId315"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mc:AlternateContent xmlns:mc="http://schemas.openxmlformats.org/markup-compatibility/2006">
          <mc:Choice Requires="x14">
            <control shapeId="16933" r:id="rId316" name="Drop Down 54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4" r:id="rId317" name="Drop Down 5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5" r:id="rId318" name="Drop Down 5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6" r:id="rId319" name="Drop Down 5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7" r:id="rId320" name="Drop Down 5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8" r:id="rId321" name="Drop Down 5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9" r:id="rId322" name="Drop Down 5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0" r:id="rId323" name="Drop Down 5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1" r:id="rId324" name="Drop Down 5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2" r:id="rId325" name="Drop Down 5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3" r:id="rId326" name="Drop Down 5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4" r:id="rId327" name="Drop Down 5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5" r:id="rId328" name="Drop Down 5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6" r:id="rId329" name="Drop Down 5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7" r:id="rId330" name="Drop Down 5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8" r:id="rId331" name="Drop Down 5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9" r:id="rId332" name="Drop Down 5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0" r:id="rId333" name="Drop Down 5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1" r:id="rId334" name="Drop Down 5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2" r:id="rId335" name="Drop Down 5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3" r:id="rId336" name="Drop Down 5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4" r:id="rId337" name="Drop Down 5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5" r:id="rId338" name="Drop Down 5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6" r:id="rId339" name="Drop Down 5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7" r:id="rId340" name="Drop Down 5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8" r:id="rId341" name="Drop Down 5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9" r:id="rId342" name="Drop Down 5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0" r:id="rId343" name="Drop Down 5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1" r:id="rId344" name="Drop Down 5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2" r:id="rId345" name="Drop Down 5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3" r:id="rId346" name="Drop Down 5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4" r:id="rId347" name="Drop Down 5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5" r:id="rId348" name="Drop Down 5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6" r:id="rId349" name="Drop Down 5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7" r:id="rId350" name="Drop Down 58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8" r:id="rId351" name="Drop Down 5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9" r:id="rId352" name="Drop Down 58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0" r:id="rId353" name="Drop Down 5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1" r:id="rId354" name="Drop Down 58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2" r:id="rId355" name="Drop Down 58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3" r:id="rId356" name="Drop Down 58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4" r:id="rId357" name="Drop Down 59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5" r:id="rId358" name="Drop Down 59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6" r:id="rId359" name="Drop Down 59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7" r:id="rId360" name="Drop Down 59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8" r:id="rId361" name="Drop Down 59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9" r:id="rId362" name="Drop Down 59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0" r:id="rId363" name="Drop Down 59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1" r:id="rId364" name="Drop Down 59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2" r:id="rId365" name="Drop Down 59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3" r:id="rId366" name="Drop Down 59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4" r:id="rId367" name="Drop Down 60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5" r:id="rId368" name="Drop Down 60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6" r:id="rId369" name="Drop Down 60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7" r:id="rId370" name="Drop Down 60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8" r:id="rId371" name="Drop Down 60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9" r:id="rId372" name="Drop Down 60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0" r:id="rId373" name="Drop Down 60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1" r:id="rId374" name="Drop Down 60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2" r:id="rId375" name="Drop Down 60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3" r:id="rId376" name="Drop Down 60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4" r:id="rId377" name="Drop Down 61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5" r:id="rId378" name="Drop Down 61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6" r:id="rId379" name="Drop Down 61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7" r:id="rId380" name="Drop Down 61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8" r:id="rId381" name="Drop Down 61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9" r:id="rId382" name="Drop Down 61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0" r:id="rId383" name="Drop Down 61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1" r:id="rId384" name="Drop Down 61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2" r:id="rId385" name="Drop Down 61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3" r:id="rId386" name="Drop Down 61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4" r:id="rId387" name="Drop Down 62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5" r:id="rId388" name="Drop Down 62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6" r:id="rId389" name="Drop Down 62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7" r:id="rId390" name="Drop Down 62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8" r:id="rId391" name="Drop Down 62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9" r:id="rId392" name="Drop Down 62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0" r:id="rId393" name="Drop Down 62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1" r:id="rId394" name="Drop Down 62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2" r:id="rId395" name="Drop Down 62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3" r:id="rId396" name="Drop Down 62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4" r:id="rId397" name="Drop Down 63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5" r:id="rId398" name="Drop Down 63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6" r:id="rId399" name="Drop Down 63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7" r:id="rId400" name="Drop Down 63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8" r:id="rId401" name="Drop Down 63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9" r:id="rId402" name="Drop Down 63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0" r:id="rId403" name="Drop Down 63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1" r:id="rId404" name="Drop Down 63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2" r:id="rId405" name="Drop Down 63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3" r:id="rId406" name="Drop Down 63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4" r:id="rId407" name="Drop Down 64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5" r:id="rId408" name="Drop Down 64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6" r:id="rId409" name="Drop Down 64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7" r:id="rId410" name="Drop Down 64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8" r:id="rId411" name="Drop Down 64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9" r:id="rId412" name="Drop Down 64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0" r:id="rId413" name="Drop Down 64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1" r:id="rId414" name="Drop Down 64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2" r:id="rId415" name="Drop Down 64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3" r:id="rId416" name="Drop Down 64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4" r:id="rId417" name="Drop Down 6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5" r:id="rId418" name="Drop Down 6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6" r:id="rId419" name="Drop Down 6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7" r:id="rId420" name="Drop Down 6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8" r:id="rId421" name="Drop Down 6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9" r:id="rId422" name="Drop Down 6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0" r:id="rId423" name="Drop Down 6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1" r:id="rId424" name="Drop Down 6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2" r:id="rId425" name="Drop Down 6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3" r:id="rId426" name="Drop Down 6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4" r:id="rId427" name="Drop Down 6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5" r:id="rId428" name="Drop Down 6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6" r:id="rId429" name="Drop Down 6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7" r:id="rId430" name="Drop Down 6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8" r:id="rId431" name="Drop Down 6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9" r:id="rId432" name="Drop Down 6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0" r:id="rId433" name="Drop Down 6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1" r:id="rId434" name="Drop Down 6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2" r:id="rId435" name="Drop Down 6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3" r:id="rId436" name="Drop Down 6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4" r:id="rId437" name="Drop Down 6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5" r:id="rId438" name="Drop Down 6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6" r:id="rId439" name="Drop Down 6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7" r:id="rId440" name="Drop Down 6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8" r:id="rId441" name="Drop Down 6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9" r:id="rId442" name="Drop Down 6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0" r:id="rId443" name="Drop Down 6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1" r:id="rId444" name="Drop Down 6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2" r:id="rId445" name="Drop Down 6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3" r:id="rId446" name="Drop Down 6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4" r:id="rId447" name="Drop Down 6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5" r:id="rId448" name="Drop Down 6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6" r:id="rId449" name="Drop Down 6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7" r:id="rId450" name="Drop Down 68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8" r:id="rId451" name="Drop Down 6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9" r:id="rId452" name="Drop Down 68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0" r:id="rId453" name="Drop Down 6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1" r:id="rId454" name="Drop Down 68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2" r:id="rId455" name="Drop Down 68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3" r:id="rId456" name="Drop Down 68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4" r:id="rId457" name="Drop Down 69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5" r:id="rId458" name="Drop Down 69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6" r:id="rId459" name="Drop Down 69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7" r:id="rId460" name="Drop Down 69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8" r:id="rId461" name="Drop Down 69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9" r:id="rId462" name="Drop Down 69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0" r:id="rId463" name="Drop Down 69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1" r:id="rId464" name="Drop Down 69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2" r:id="rId465" name="Drop Down 698">
              <controlPr defaultSize="0" autoFill="0" autoLine="0" autoPict="0">
                <anchor moveWithCells="1" sizeWithCells="1">
                  <from>
                    <xdr:col>1</xdr:col>
                    <xdr:colOff>762000</xdr:colOff>
                    <xdr:row>14</xdr:row>
                    <xdr:rowOff>161925</xdr:rowOff>
                  </from>
                  <to>
                    <xdr:col>2</xdr:col>
                    <xdr:colOff>542925</xdr:colOff>
                    <xdr:row>16</xdr:row>
                    <xdr:rowOff>9525</xdr:rowOff>
                  </to>
                </anchor>
              </controlPr>
            </control>
          </mc:Choice>
        </mc:AlternateContent>
        <mc:AlternateContent xmlns:mc="http://schemas.openxmlformats.org/markup-compatibility/2006">
          <mc:Choice Requires="x14">
            <control shapeId="17083" r:id="rId466" name="Drop Down 699">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084" r:id="rId467" name="Drop Down 700">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085" r:id="rId468" name="Drop Down 701">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086" r:id="rId469" name="Drop Down 702">
              <controlPr defaultSize="0" autoFill="0" autoLine="0" autoPict="0">
                <anchor moveWithCells="1" sizeWithCells="1">
                  <from>
                    <xdr:col>1</xdr:col>
                    <xdr:colOff>771525</xdr:colOff>
                    <xdr:row>29</xdr:row>
                    <xdr:rowOff>161925</xdr:rowOff>
                  </from>
                  <to>
                    <xdr:col>3</xdr:col>
                    <xdr:colOff>0</xdr:colOff>
                    <xdr:row>31</xdr:row>
                    <xdr:rowOff>0</xdr:rowOff>
                  </to>
                </anchor>
              </controlPr>
            </control>
          </mc:Choice>
        </mc:AlternateContent>
        <mc:AlternateContent xmlns:mc="http://schemas.openxmlformats.org/markup-compatibility/2006">
          <mc:Choice Requires="x14">
            <control shapeId="17087" r:id="rId470" name="Drop Down 703">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088" r:id="rId471" name="Drop Down 70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9" r:id="rId472" name="Drop Down 70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0" r:id="rId473" name="Drop Down 70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1" r:id="rId474" name="Drop Down 70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2" r:id="rId475" name="Drop Down 70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3" r:id="rId476" name="Drop Down 70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4" r:id="rId477" name="Drop Down 71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5" r:id="rId478" name="Drop Down 71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6" r:id="rId479" name="Drop Down 71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7" r:id="rId480" name="Drop Down 71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8" r:id="rId481" name="Drop Down 71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9" r:id="rId482" name="Drop Down 71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1" r:id="rId483" name="Drop Down 71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3" r:id="rId484" name="Drop Down 71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5" r:id="rId485" name="Drop Down 72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7" r:id="rId486" name="Drop Down 72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9" r:id="rId487" name="Drop Down 72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1" r:id="rId488" name="Drop Down 72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2" r:id="rId489" name="Drop Down 728">
              <controlPr defaultSize="0" autoFill="0" autoLine="0" autoPict="0">
                <anchor moveWithCells="1" sizeWithCells="1">
                  <from>
                    <xdr:col>1</xdr:col>
                    <xdr:colOff>762000</xdr:colOff>
                    <xdr:row>32</xdr:row>
                    <xdr:rowOff>161925</xdr:rowOff>
                  </from>
                  <to>
                    <xdr:col>2</xdr:col>
                    <xdr:colOff>542925</xdr:colOff>
                    <xdr:row>34</xdr:row>
                    <xdr:rowOff>0</xdr:rowOff>
                  </to>
                </anchor>
              </controlPr>
            </control>
          </mc:Choice>
        </mc:AlternateContent>
        <mc:AlternateContent xmlns:mc="http://schemas.openxmlformats.org/markup-compatibility/2006">
          <mc:Choice Requires="x14">
            <control shapeId="17113" r:id="rId490" name="Drop Down 72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14" r:id="rId491" name="Drop Down 730">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15" r:id="rId492" name="Drop Down 73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16" r:id="rId493" name="Drop Down 732">
              <controlPr defaultSize="0" autoFill="0" autoLine="0" autoPict="0">
                <anchor moveWithCells="1" sizeWithCells="1">
                  <from>
                    <xdr:col>1</xdr:col>
                    <xdr:colOff>752475</xdr:colOff>
                    <xdr:row>44</xdr:row>
                    <xdr:rowOff>161925</xdr:rowOff>
                  </from>
                  <to>
                    <xdr:col>2</xdr:col>
                    <xdr:colOff>533400</xdr:colOff>
                    <xdr:row>46</xdr:row>
                    <xdr:rowOff>9525</xdr:rowOff>
                  </to>
                </anchor>
              </controlPr>
            </control>
          </mc:Choice>
        </mc:AlternateContent>
        <mc:AlternateContent xmlns:mc="http://schemas.openxmlformats.org/markup-compatibility/2006">
          <mc:Choice Requires="x14">
            <control shapeId="17117" r:id="rId494" name="Drop Down 733">
              <controlPr defaultSize="0" autoFill="0" autoLine="0" autoPict="0">
                <anchor moveWithCells="1" sizeWithCells="1">
                  <from>
                    <xdr:col>1</xdr:col>
                    <xdr:colOff>762000</xdr:colOff>
                    <xdr:row>47</xdr:row>
                    <xdr:rowOff>161925</xdr:rowOff>
                  </from>
                  <to>
                    <xdr:col>2</xdr:col>
                    <xdr:colOff>542925</xdr:colOff>
                    <xdr:row>49</xdr:row>
                    <xdr:rowOff>9525</xdr:rowOff>
                  </to>
                </anchor>
              </controlPr>
            </control>
          </mc:Choice>
        </mc:AlternateContent>
        <mc:AlternateContent xmlns:mc="http://schemas.openxmlformats.org/markup-compatibility/2006">
          <mc:Choice Requires="x14">
            <control shapeId="17118" r:id="rId495" name="Drop Down 734">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19" r:id="rId496" name="Drop Down 735">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20" r:id="rId497" name="Drop Down 736">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1" r:id="rId498" name="Drop Down 737">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2" r:id="rId499" name="Drop Down 738">
              <controlPr defaultSize="0" autoFill="0" autoLine="0" autoPict="0">
                <anchor moveWithCells="1" sizeWithCells="1">
                  <from>
                    <xdr:col>1</xdr:col>
                    <xdr:colOff>762000</xdr:colOff>
                    <xdr:row>29</xdr:row>
                    <xdr:rowOff>161925</xdr:rowOff>
                  </from>
                  <to>
                    <xdr:col>2</xdr:col>
                    <xdr:colOff>542925</xdr:colOff>
                    <xdr:row>31</xdr:row>
                    <xdr:rowOff>9525</xdr:rowOff>
                  </to>
                </anchor>
              </controlPr>
            </control>
          </mc:Choice>
        </mc:AlternateContent>
        <mc:AlternateContent xmlns:mc="http://schemas.openxmlformats.org/markup-compatibility/2006">
          <mc:Choice Requires="x14">
            <control shapeId="17123" r:id="rId500" name="Drop Down 73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24" r:id="rId501" name="Drop Down 74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5" r:id="rId502" name="Drop Down 74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26" r:id="rId503" name="Drop Down 74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7" r:id="rId504" name="Drop Down 743">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8" r:id="rId505" name="Drop Down 744">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9" r:id="rId506" name="Drop Down 745">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30" r:id="rId507" name="Drop Down 746">
              <controlPr defaultSize="0" autoFill="0" autoLine="0" autoPict="0">
                <anchor moveWithCells="1" sizeWithCells="1">
                  <from>
                    <xdr:col>1</xdr:col>
                    <xdr:colOff>771525</xdr:colOff>
                    <xdr:row>38</xdr:row>
                    <xdr:rowOff>161925</xdr:rowOff>
                  </from>
                  <to>
                    <xdr:col>3</xdr:col>
                    <xdr:colOff>0</xdr:colOff>
                    <xdr:row>40</xdr:row>
                    <xdr:rowOff>9525</xdr:rowOff>
                  </to>
                </anchor>
              </controlPr>
            </control>
          </mc:Choice>
        </mc:AlternateContent>
        <mc:AlternateContent xmlns:mc="http://schemas.openxmlformats.org/markup-compatibility/2006">
          <mc:Choice Requires="x14">
            <control shapeId="17131" r:id="rId508" name="Drop Down 747">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2" r:id="rId509" name="Drop Down 748">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33" r:id="rId510" name="Drop Down 749">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4" r:id="rId511" name="Drop Down 750">
              <controlPr defaultSize="0" autoFill="0" autoLine="0" autoPict="0">
                <anchor moveWithCells="1" sizeWithCells="1">
                  <from>
                    <xdr:col>1</xdr:col>
                    <xdr:colOff>771525</xdr:colOff>
                    <xdr:row>26</xdr:row>
                    <xdr:rowOff>161925</xdr:rowOff>
                  </from>
                  <to>
                    <xdr:col>3</xdr:col>
                    <xdr:colOff>0</xdr:colOff>
                    <xdr:row>28</xdr:row>
                    <xdr:rowOff>9525</xdr:rowOff>
                  </to>
                </anchor>
              </controlPr>
            </control>
          </mc:Choice>
        </mc:AlternateContent>
        <mc:AlternateContent xmlns:mc="http://schemas.openxmlformats.org/markup-compatibility/2006">
          <mc:Choice Requires="x14">
            <control shapeId="17135" r:id="rId512" name="Drop Down 751">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6" r:id="rId513" name="Drop Down 752">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137" r:id="rId514" name="Drop Down 753">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8" r:id="rId515" name="Drop Down 754">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39" r:id="rId516" name="Drop Down 755">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0" r:id="rId517" name="Drop Down 756">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1" r:id="rId518" name="Drop Down 757">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2" r:id="rId519" name="Drop Down 758">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3" r:id="rId520" name="Drop Down 759">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4" r:id="rId521" name="Drop Down 760">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5" r:id="rId522" name="Drop Down 761">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6" r:id="rId523" name="Drop Down 762">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7" r:id="rId524" name="Drop Down 763">
              <controlPr defaultSize="0" autoFill="0" autoLine="0" autoPict="0">
                <anchor moveWithCells="1" sizeWithCells="1">
                  <from>
                    <xdr:col>1</xdr:col>
                    <xdr:colOff>1143000</xdr:colOff>
                    <xdr:row>19</xdr:row>
                    <xdr:rowOff>9525</xdr:rowOff>
                  </from>
                  <to>
                    <xdr:col>2</xdr:col>
                    <xdr:colOff>533400</xdr:colOff>
                    <xdr:row>20</xdr:row>
                    <xdr:rowOff>28575</xdr:rowOff>
                  </to>
                </anchor>
              </controlPr>
            </control>
          </mc:Choice>
        </mc:AlternateContent>
        <mc:AlternateContent xmlns:mc="http://schemas.openxmlformats.org/markup-compatibility/2006">
          <mc:Choice Requires="x14">
            <control shapeId="17148" r:id="rId525" name="Drop Down 764">
              <controlPr defaultSize="0" autoFill="0" autoLine="0" autoPict="0">
                <anchor moveWithCells="1" sizeWithCells="1">
                  <from>
                    <xdr:col>1</xdr:col>
                    <xdr:colOff>1143000</xdr:colOff>
                    <xdr:row>13</xdr:row>
                    <xdr:rowOff>9525</xdr:rowOff>
                  </from>
                  <to>
                    <xdr:col>2</xdr:col>
                    <xdr:colOff>533400</xdr:colOff>
                    <xdr:row>14</xdr:row>
                    <xdr:rowOff>19050</xdr:rowOff>
                  </to>
                </anchor>
              </controlPr>
            </control>
          </mc:Choice>
        </mc:AlternateContent>
        <mc:AlternateContent xmlns:mc="http://schemas.openxmlformats.org/markup-compatibility/2006">
          <mc:Choice Requires="x14">
            <control shapeId="17149" r:id="rId526" name="Drop Down 765">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7150" r:id="rId527" name="Drop Down 766">
              <controlPr defaultSize="0" autoFill="0" autoLine="0" autoPict="0">
                <anchor moveWithCells="1" sizeWithCells="1">
                  <from>
                    <xdr:col>1</xdr:col>
                    <xdr:colOff>1133475</xdr:colOff>
                    <xdr:row>22</xdr:row>
                    <xdr:rowOff>19050</xdr:rowOff>
                  </from>
                  <to>
                    <xdr:col>2</xdr:col>
                    <xdr:colOff>523875</xdr:colOff>
                    <xdr:row>23</xdr:row>
                    <xdr:rowOff>28575</xdr:rowOff>
                  </to>
                </anchor>
              </controlPr>
            </control>
          </mc:Choice>
        </mc:AlternateContent>
        <mc:AlternateContent xmlns:mc="http://schemas.openxmlformats.org/markup-compatibility/2006">
          <mc:Choice Requires="x14">
            <control shapeId="17152" r:id="rId528" name="Drop Down 768">
              <controlPr defaultSize="0" autoFill="0" autoLine="0" autoPict="0">
                <anchor moveWithCells="1" sizeWithCells="1">
                  <from>
                    <xdr:col>1</xdr:col>
                    <xdr:colOff>1143000</xdr:colOff>
                    <xdr:row>28</xdr:row>
                    <xdr:rowOff>28575</xdr:rowOff>
                  </from>
                  <to>
                    <xdr:col>2</xdr:col>
                    <xdr:colOff>533400</xdr:colOff>
                    <xdr:row>29</xdr:row>
                    <xdr:rowOff>38100</xdr:rowOff>
                  </to>
                </anchor>
              </controlPr>
            </control>
          </mc:Choice>
        </mc:AlternateContent>
        <mc:AlternateContent xmlns:mc="http://schemas.openxmlformats.org/markup-compatibility/2006">
          <mc:Choice Requires="x14">
            <control shapeId="17153" r:id="rId529" name="Drop Down 769">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7154" r:id="rId530" name="Drop Down 770">
              <controlPr defaultSize="0" autoFill="0" autoLine="0" autoPict="0">
                <anchor moveWithCells="1" sizeWithCells="1">
                  <from>
                    <xdr:col>1</xdr:col>
                    <xdr:colOff>1152525</xdr:colOff>
                    <xdr:row>34</xdr:row>
                    <xdr:rowOff>9525</xdr:rowOff>
                  </from>
                  <to>
                    <xdr:col>3</xdr:col>
                    <xdr:colOff>0</xdr:colOff>
                    <xdr:row>35</xdr:row>
                    <xdr:rowOff>19050</xdr:rowOff>
                  </to>
                </anchor>
              </controlPr>
            </control>
          </mc:Choice>
        </mc:AlternateContent>
        <mc:AlternateContent xmlns:mc="http://schemas.openxmlformats.org/markup-compatibility/2006">
          <mc:Choice Requires="x14">
            <control shapeId="17155" r:id="rId531" name="Drop Down 771">
              <controlPr defaultSize="0" autoFill="0" autoLine="0" autoPict="0">
                <anchor moveWithCells="1" sizeWithCells="1">
                  <from>
                    <xdr:col>1</xdr:col>
                    <xdr:colOff>1143000</xdr:colOff>
                    <xdr:row>37</xdr:row>
                    <xdr:rowOff>0</xdr:rowOff>
                  </from>
                  <to>
                    <xdr:col>2</xdr:col>
                    <xdr:colOff>533400</xdr:colOff>
                    <xdr:row>38</xdr:row>
                    <xdr:rowOff>0</xdr:rowOff>
                  </to>
                </anchor>
              </controlPr>
            </control>
          </mc:Choice>
        </mc:AlternateContent>
        <mc:AlternateContent xmlns:mc="http://schemas.openxmlformats.org/markup-compatibility/2006">
          <mc:Choice Requires="x14">
            <control shapeId="17157" r:id="rId532" name="Drop Down 773">
              <controlPr defaultSize="0" autoFill="0" autoLine="0" autoPict="0">
                <anchor moveWithCells="1" sizeWithCells="1">
                  <from>
                    <xdr:col>1</xdr:col>
                    <xdr:colOff>1143000</xdr:colOff>
                    <xdr:row>43</xdr:row>
                    <xdr:rowOff>0</xdr:rowOff>
                  </from>
                  <to>
                    <xdr:col>2</xdr:col>
                    <xdr:colOff>533400</xdr:colOff>
                    <xdr:row>44</xdr:row>
                    <xdr:rowOff>9525</xdr:rowOff>
                  </to>
                </anchor>
              </controlPr>
            </control>
          </mc:Choice>
        </mc:AlternateContent>
        <mc:AlternateContent xmlns:mc="http://schemas.openxmlformats.org/markup-compatibility/2006">
          <mc:Choice Requires="x14">
            <control shapeId="17158" r:id="rId533" name="Drop Down 774">
              <controlPr defaultSize="0" autoFill="0" autoLine="0" autoPict="0">
                <anchor moveWithCells="1" sizeWithCells="1">
                  <from>
                    <xdr:col>1</xdr:col>
                    <xdr:colOff>1133475</xdr:colOff>
                    <xdr:row>46</xdr:row>
                    <xdr:rowOff>0</xdr:rowOff>
                  </from>
                  <to>
                    <xdr:col>2</xdr:col>
                    <xdr:colOff>523875</xdr:colOff>
                    <xdr:row>47</xdr:row>
                    <xdr:rowOff>9525</xdr:rowOff>
                  </to>
                </anchor>
              </controlPr>
            </control>
          </mc:Choice>
        </mc:AlternateContent>
        <mc:AlternateContent xmlns:mc="http://schemas.openxmlformats.org/markup-compatibility/2006">
          <mc:Choice Requires="x14">
            <control shapeId="17159" r:id="rId534" name="Drop Down 775">
              <controlPr defaultSize="0" autoFill="0" autoLine="0" autoPict="0">
                <anchor moveWithCells="1" sizeWithCells="1">
                  <from>
                    <xdr:col>1</xdr:col>
                    <xdr:colOff>771525</xdr:colOff>
                    <xdr:row>41</xdr:row>
                    <xdr:rowOff>180975</xdr:rowOff>
                  </from>
                  <to>
                    <xdr:col>2</xdr:col>
                    <xdr:colOff>542925</xdr:colOff>
                    <xdr:row>42</xdr:row>
                    <xdr:rowOff>219075</xdr:rowOff>
                  </to>
                </anchor>
              </controlPr>
            </control>
          </mc:Choice>
        </mc:AlternateContent>
        <mc:AlternateContent xmlns:mc="http://schemas.openxmlformats.org/markup-compatibility/2006">
          <mc:Choice Requires="x14">
            <control shapeId="17160" r:id="rId535" name="Drop Down 776">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1" r:id="rId536" name="Drop Down 777">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2" r:id="rId537" name="Drop Down 778">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3" r:id="rId538" name="Drop Down 779">
              <controlPr defaultSize="0" autoFill="0" autoLine="0" autoPict="0">
                <anchor moveWithCells="1" sizeWithCells="1">
                  <from>
                    <xdr:col>1</xdr:col>
                    <xdr:colOff>771525</xdr:colOff>
                    <xdr:row>41</xdr:row>
                    <xdr:rowOff>161925</xdr:rowOff>
                  </from>
                  <to>
                    <xdr:col>3</xdr:col>
                    <xdr:colOff>0</xdr:colOff>
                    <xdr:row>43</xdr:row>
                    <xdr:rowOff>9525</xdr:rowOff>
                  </to>
                </anchor>
              </controlPr>
            </control>
          </mc:Choice>
        </mc:AlternateContent>
        <mc:AlternateContent xmlns:mc="http://schemas.openxmlformats.org/markup-compatibility/2006">
          <mc:Choice Requires="x14">
            <control shapeId="17164" r:id="rId539" name="Drop Down 78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5" r:id="rId540" name="Drop Down 78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6" r:id="rId541" name="Drop Down 78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8" r:id="rId542" name="Drop Down 784">
              <controlPr defaultSize="0" autoFill="0" autoLine="0" autoPict="0">
                <anchor moveWithCells="1" sizeWithCells="1">
                  <from>
                    <xdr:col>1</xdr:col>
                    <xdr:colOff>771525</xdr:colOff>
                    <xdr:row>44</xdr:row>
                    <xdr:rowOff>180975</xdr:rowOff>
                  </from>
                  <to>
                    <xdr:col>2</xdr:col>
                    <xdr:colOff>542925</xdr:colOff>
                    <xdr:row>45</xdr:row>
                    <xdr:rowOff>219075</xdr:rowOff>
                  </to>
                </anchor>
              </controlPr>
            </control>
          </mc:Choice>
        </mc:AlternateContent>
        <mc:AlternateContent xmlns:mc="http://schemas.openxmlformats.org/markup-compatibility/2006">
          <mc:Choice Requires="x14">
            <control shapeId="17169" r:id="rId543" name="Drop Down 785">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0" r:id="rId544" name="Drop Down 786">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1" r:id="rId545" name="Drop Down 787">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2" r:id="rId546" name="Drop Down 788">
              <controlPr defaultSize="0" autoFill="0" autoLine="0" autoPict="0">
                <anchor moveWithCells="1" sizeWithCells="1">
                  <from>
                    <xdr:col>1</xdr:col>
                    <xdr:colOff>771525</xdr:colOff>
                    <xdr:row>44</xdr:row>
                    <xdr:rowOff>161925</xdr:rowOff>
                  </from>
                  <to>
                    <xdr:col>3</xdr:col>
                    <xdr:colOff>0</xdr:colOff>
                    <xdr:row>46</xdr:row>
                    <xdr:rowOff>9525</xdr:rowOff>
                  </to>
                </anchor>
              </controlPr>
            </control>
          </mc:Choice>
        </mc:AlternateContent>
        <mc:AlternateContent xmlns:mc="http://schemas.openxmlformats.org/markup-compatibility/2006">
          <mc:Choice Requires="x14">
            <control shapeId="17173" r:id="rId547" name="Drop Down 789">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4" r:id="rId548" name="Drop Down 790">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5" r:id="rId549" name="Drop Down 791">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6" r:id="rId550" name="Drop Down 792">
              <controlPr defaultSize="0" autoFill="0" autoLine="0" autoPict="0">
                <anchor moveWithCells="1" sizeWithCells="1">
                  <from>
                    <xdr:col>1</xdr:col>
                    <xdr:colOff>1143000</xdr:colOff>
                    <xdr:row>43</xdr:row>
                    <xdr:rowOff>0</xdr:rowOff>
                  </from>
                  <to>
                    <xdr:col>2</xdr:col>
                    <xdr:colOff>533400</xdr:colOff>
                    <xdr:row>44</xdr:row>
                    <xdr:rowOff>0</xdr:rowOff>
                  </to>
                </anchor>
              </controlPr>
            </control>
          </mc:Choice>
        </mc:AlternateContent>
        <mc:AlternateContent xmlns:mc="http://schemas.openxmlformats.org/markup-compatibility/2006">
          <mc:Choice Requires="x14">
            <control shapeId="17185" r:id="rId551" name="Drop Down 801">
              <controlPr defaultSize="0" autoFill="0" autoLine="0" autoPict="0">
                <anchor moveWithCells="1" sizeWithCells="1">
                  <from>
                    <xdr:col>1</xdr:col>
                    <xdr:colOff>1143000</xdr:colOff>
                    <xdr:row>46</xdr:row>
                    <xdr:rowOff>0</xdr:rowOff>
                  </from>
                  <to>
                    <xdr:col>2</xdr:col>
                    <xdr:colOff>533400</xdr:colOff>
                    <xdr:row>47</xdr:row>
                    <xdr:rowOff>0</xdr:rowOff>
                  </to>
                </anchor>
              </controlPr>
            </control>
          </mc:Choice>
        </mc:AlternateContent>
        <mc:AlternateContent xmlns:mc="http://schemas.openxmlformats.org/markup-compatibility/2006">
          <mc:Choice Requires="x14">
            <control shapeId="17186" r:id="rId552" name="Drop Down 80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7" r:id="rId553" name="Drop Down 80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8" r:id="rId554" name="Drop Down 80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9" r:id="rId555" name="Drop Down 80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0" r:id="rId556" name="Drop Down 80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1" r:id="rId557" name="Drop Down 80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2" r:id="rId558" name="Drop Down 80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3" r:id="rId559" name="Drop Down 80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4" r:id="rId560" name="Drop Down 81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5" r:id="rId561" name="Drop Down 81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6" r:id="rId562" name="Drop Down 81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7" r:id="rId563" name="Drop Down 81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8" r:id="rId564" name="Drop Down 81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9" r:id="rId565" name="Drop Down 81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0" r:id="rId566" name="Drop Down 81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1" r:id="rId567" name="Drop Down 81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2" r:id="rId568" name="Drop Down 81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3" r:id="rId569" name="Drop Down 81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4" r:id="rId570" name="Drop Down 82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5" r:id="rId571" name="Drop Down 82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J89"/>
  <sheetViews>
    <sheetView workbookViewId="0">
      <selection activeCell="F3" sqref="F3"/>
    </sheetView>
  </sheetViews>
  <sheetFormatPr defaultRowHeight="12.75" x14ac:dyDescent="0.2"/>
  <cols>
    <col min="1" max="1" width="15" style="202" customWidth="1"/>
    <col min="2" max="2" width="11.42578125" style="202" bestFit="1" customWidth="1"/>
    <col min="3" max="16384" width="9.140625" style="202"/>
  </cols>
  <sheetData>
    <row r="1" spans="1:8" x14ac:dyDescent="0.2">
      <c r="A1" s="201" t="s">
        <v>95</v>
      </c>
    </row>
    <row r="2" spans="1:8" x14ac:dyDescent="0.2">
      <c r="A2" s="96" t="s">
        <v>158</v>
      </c>
      <c r="B2" s="96" t="s">
        <v>80</v>
      </c>
      <c r="C2" s="96" t="s">
        <v>82</v>
      </c>
      <c r="D2" s="96" t="s">
        <v>83</v>
      </c>
      <c r="E2" s="96" t="s">
        <v>84</v>
      </c>
      <c r="F2" s="96" t="s">
        <v>91</v>
      </c>
    </row>
    <row r="3" spans="1:8" x14ac:dyDescent="0.2">
      <c r="A3" s="96" t="s">
        <v>86</v>
      </c>
      <c r="B3" s="96">
        <v>176</v>
      </c>
      <c r="C3" s="96">
        <v>168</v>
      </c>
      <c r="D3" s="96">
        <v>160</v>
      </c>
      <c r="E3" s="96">
        <v>176</v>
      </c>
      <c r="F3" s="96">
        <f>SUM(B3:E3)</f>
        <v>680</v>
      </c>
    </row>
    <row r="4" spans="1:8" x14ac:dyDescent="0.2">
      <c r="A4" s="96" t="s">
        <v>87</v>
      </c>
      <c r="B4" s="96">
        <v>40</v>
      </c>
      <c r="C4" s="96">
        <v>42</v>
      </c>
      <c r="D4" s="96">
        <v>40</v>
      </c>
      <c r="E4" s="96">
        <v>42</v>
      </c>
      <c r="F4" s="96">
        <f t="shared" ref="F4:F9" si="0">SUM(B4:E4)</f>
        <v>164</v>
      </c>
    </row>
    <row r="5" spans="1:8" x14ac:dyDescent="0.2">
      <c r="A5" s="96" t="s">
        <v>88</v>
      </c>
      <c r="B5" s="96" t="s">
        <v>81</v>
      </c>
      <c r="C5" s="96" t="s">
        <v>81</v>
      </c>
      <c r="D5" s="96" t="s">
        <v>81</v>
      </c>
      <c r="E5" s="96">
        <v>0</v>
      </c>
      <c r="F5" s="96">
        <f t="shared" si="0"/>
        <v>0</v>
      </c>
    </row>
    <row r="6" spans="1:8" x14ac:dyDescent="0.2">
      <c r="A6" s="96" t="s">
        <v>89</v>
      </c>
      <c r="B6" s="96">
        <v>7800</v>
      </c>
      <c r="C6" s="96">
        <v>6500</v>
      </c>
      <c r="D6" s="96">
        <v>7900</v>
      </c>
      <c r="E6" s="96">
        <v>8000</v>
      </c>
      <c r="F6" s="96">
        <f t="shared" si="0"/>
        <v>30200</v>
      </c>
    </row>
    <row r="7" spans="1:8" x14ac:dyDescent="0.2">
      <c r="A7" s="96" t="s">
        <v>88</v>
      </c>
      <c r="B7" s="96" t="s">
        <v>81</v>
      </c>
      <c r="C7" s="96" t="s">
        <v>81</v>
      </c>
      <c r="D7" s="96" t="s">
        <v>81</v>
      </c>
      <c r="E7" s="96">
        <v>0</v>
      </c>
      <c r="F7" s="96">
        <f t="shared" si="0"/>
        <v>0</v>
      </c>
    </row>
    <row r="8" spans="1:8" x14ac:dyDescent="0.2">
      <c r="A8" s="96" t="s">
        <v>197</v>
      </c>
      <c r="B8" s="96" t="s">
        <v>81</v>
      </c>
      <c r="C8" s="96">
        <v>3000</v>
      </c>
      <c r="D8" s="96"/>
      <c r="E8" s="96">
        <v>2000</v>
      </c>
      <c r="F8" s="96">
        <f t="shared" si="0"/>
        <v>5000</v>
      </c>
    </row>
    <row r="9" spans="1:8" x14ac:dyDescent="0.2">
      <c r="A9" s="96" t="s">
        <v>46</v>
      </c>
      <c r="B9" s="96">
        <f>B6</f>
        <v>7800</v>
      </c>
      <c r="C9" s="96">
        <f>C6</f>
        <v>6500</v>
      </c>
      <c r="D9" s="96">
        <f>D6</f>
        <v>7900</v>
      </c>
      <c r="E9" s="96">
        <f>E6</f>
        <v>8000</v>
      </c>
      <c r="F9" s="96">
        <f t="shared" si="0"/>
        <v>30200</v>
      </c>
    </row>
    <row r="10" spans="1:8" x14ac:dyDescent="0.2">
      <c r="A10" s="201"/>
    </row>
    <row r="11" spans="1:8" x14ac:dyDescent="0.2">
      <c r="A11" s="96" t="s">
        <v>149</v>
      </c>
      <c r="B11" s="96" t="s">
        <v>80</v>
      </c>
      <c r="C11" s="96" t="s">
        <v>82</v>
      </c>
      <c r="D11" s="96" t="s">
        <v>83</v>
      </c>
      <c r="E11" s="96" t="s">
        <v>84</v>
      </c>
      <c r="F11" s="96" t="s">
        <v>85</v>
      </c>
      <c r="G11" s="96" t="s">
        <v>103</v>
      </c>
      <c r="H11" s="96" t="s">
        <v>91</v>
      </c>
    </row>
    <row r="12" spans="1:8" x14ac:dyDescent="0.2">
      <c r="A12" s="96" t="s">
        <v>86</v>
      </c>
      <c r="B12" s="96">
        <v>176</v>
      </c>
      <c r="C12" s="96">
        <v>168</v>
      </c>
      <c r="D12" s="96">
        <v>160</v>
      </c>
      <c r="E12" s="96">
        <v>176</v>
      </c>
      <c r="F12" s="96">
        <v>160</v>
      </c>
      <c r="G12" s="96">
        <v>168</v>
      </c>
      <c r="H12" s="96">
        <f>SUM(A12:G12)</f>
        <v>1008</v>
      </c>
    </row>
    <row r="13" spans="1:8" x14ac:dyDescent="0.2">
      <c r="A13" s="96" t="s">
        <v>87</v>
      </c>
      <c r="B13" s="96">
        <v>176</v>
      </c>
      <c r="C13" s="96">
        <v>168</v>
      </c>
      <c r="D13" s="96">
        <v>160</v>
      </c>
      <c r="E13" s="96">
        <v>136</v>
      </c>
      <c r="F13" s="96">
        <v>112</v>
      </c>
      <c r="G13" s="96">
        <v>136</v>
      </c>
      <c r="H13" s="96">
        <f t="shared" ref="H13:H18" si="1">SUM(A13:G13)</f>
        <v>888</v>
      </c>
    </row>
    <row r="14" spans="1:8" x14ac:dyDescent="0.2">
      <c r="A14" s="96" t="s">
        <v>88</v>
      </c>
      <c r="B14" s="96" t="s">
        <v>81</v>
      </c>
      <c r="C14" s="96" t="s">
        <v>81</v>
      </c>
      <c r="D14" s="96" t="s">
        <v>81</v>
      </c>
      <c r="E14" s="96">
        <v>40</v>
      </c>
      <c r="F14" s="96">
        <v>48</v>
      </c>
      <c r="G14" s="96">
        <v>32</v>
      </c>
      <c r="H14" s="96">
        <f t="shared" si="1"/>
        <v>120</v>
      </c>
    </row>
    <row r="15" spans="1:8" x14ac:dyDescent="0.2">
      <c r="A15" s="96" t="s">
        <v>89</v>
      </c>
      <c r="B15" s="96">
        <v>20000</v>
      </c>
      <c r="C15" s="96">
        <v>20000</v>
      </c>
      <c r="D15" s="96">
        <v>20000</v>
      </c>
      <c r="E15" s="96">
        <v>15455</v>
      </c>
      <c r="F15" s="96">
        <v>14000</v>
      </c>
      <c r="G15" s="96">
        <v>16190</v>
      </c>
      <c r="H15" s="96">
        <f t="shared" si="1"/>
        <v>105645</v>
      </c>
    </row>
    <row r="16" spans="1:8" x14ac:dyDescent="0.2">
      <c r="A16" s="96" t="s">
        <v>88</v>
      </c>
      <c r="B16" s="96" t="s">
        <v>81</v>
      </c>
      <c r="C16" s="96" t="s">
        <v>81</v>
      </c>
      <c r="D16" s="96" t="s">
        <v>81</v>
      </c>
      <c r="E16" s="96">
        <v>7375</v>
      </c>
      <c r="F16" s="96">
        <v>8850</v>
      </c>
      <c r="G16" s="96">
        <v>5900</v>
      </c>
      <c r="H16" s="96">
        <f t="shared" si="1"/>
        <v>22125</v>
      </c>
    </row>
    <row r="17" spans="1:10" x14ac:dyDescent="0.2">
      <c r="A17" s="96" t="s">
        <v>90</v>
      </c>
      <c r="B17" s="96" t="s">
        <v>81</v>
      </c>
      <c r="C17" s="96" t="s">
        <v>81</v>
      </c>
      <c r="D17" s="96"/>
      <c r="E17" s="96" t="s">
        <v>81</v>
      </c>
      <c r="F17" s="96" t="s">
        <v>81</v>
      </c>
      <c r="G17" s="96">
        <v>50000</v>
      </c>
      <c r="H17" s="96">
        <f t="shared" si="1"/>
        <v>50000</v>
      </c>
    </row>
    <row r="18" spans="1:10" x14ac:dyDescent="0.2">
      <c r="A18" s="96" t="s">
        <v>46</v>
      </c>
      <c r="B18" s="96">
        <v>20000</v>
      </c>
      <c r="C18" s="96">
        <v>20000</v>
      </c>
      <c r="D18" s="96">
        <v>20000</v>
      </c>
      <c r="E18" s="96">
        <v>22830</v>
      </c>
      <c r="F18" s="96">
        <v>22850</v>
      </c>
      <c r="G18" s="96">
        <v>72090</v>
      </c>
      <c r="H18" s="96">
        <f t="shared" si="1"/>
        <v>177770</v>
      </c>
      <c r="J18" s="202">
        <f>H18-H16-H17</f>
        <v>105645</v>
      </c>
    </row>
    <row r="20" spans="1:10" x14ac:dyDescent="0.2">
      <c r="A20" s="96" t="s">
        <v>150</v>
      </c>
      <c r="B20" s="96" t="s">
        <v>80</v>
      </c>
      <c r="C20" s="96" t="s">
        <v>82</v>
      </c>
      <c r="D20" s="96" t="s">
        <v>83</v>
      </c>
      <c r="E20" s="96" t="s">
        <v>84</v>
      </c>
      <c r="F20" s="96" t="s">
        <v>85</v>
      </c>
      <c r="G20" s="96" t="s">
        <v>103</v>
      </c>
      <c r="H20" s="96" t="s">
        <v>91</v>
      </c>
    </row>
    <row r="21" spans="1:10" x14ac:dyDescent="0.2">
      <c r="A21" s="96" t="s">
        <v>86</v>
      </c>
      <c r="B21" s="96">
        <v>176</v>
      </c>
      <c r="C21" s="96">
        <v>168</v>
      </c>
      <c r="D21" s="96">
        <v>160</v>
      </c>
      <c r="E21" s="96">
        <v>176</v>
      </c>
      <c r="F21" s="96">
        <v>160</v>
      </c>
      <c r="G21" s="96">
        <v>168</v>
      </c>
      <c r="H21" s="96">
        <f>SUM(A21:G21)</f>
        <v>1008</v>
      </c>
    </row>
    <row r="22" spans="1:10" x14ac:dyDescent="0.2">
      <c r="A22" s="96" t="s">
        <v>87</v>
      </c>
      <c r="B22" s="96">
        <v>176</v>
      </c>
      <c r="C22" s="96">
        <v>168</v>
      </c>
      <c r="D22" s="96">
        <v>160</v>
      </c>
      <c r="E22" s="96">
        <v>136</v>
      </c>
      <c r="F22" s="96">
        <v>112</v>
      </c>
      <c r="G22" s="96">
        <v>136</v>
      </c>
      <c r="H22" s="96">
        <f t="shared" ref="H22:H27" si="2">SUM(A22:G22)</f>
        <v>888</v>
      </c>
    </row>
    <row r="23" spans="1:10" x14ac:dyDescent="0.2">
      <c r="A23" s="96" t="s">
        <v>88</v>
      </c>
      <c r="B23" s="96" t="s">
        <v>81</v>
      </c>
      <c r="C23" s="96" t="s">
        <v>81</v>
      </c>
      <c r="D23" s="96" t="s">
        <v>81</v>
      </c>
      <c r="E23" s="96">
        <v>40</v>
      </c>
      <c r="F23" s="96">
        <v>48</v>
      </c>
      <c r="G23" s="96">
        <v>32</v>
      </c>
      <c r="H23" s="96">
        <f t="shared" si="2"/>
        <v>120</v>
      </c>
    </row>
    <row r="24" spans="1:10" x14ac:dyDescent="0.2">
      <c r="A24" s="96" t="s">
        <v>104</v>
      </c>
      <c r="B24" s="96">
        <v>6</v>
      </c>
      <c r="C24" s="96" t="s">
        <v>81</v>
      </c>
      <c r="D24" s="96">
        <v>8</v>
      </c>
      <c r="E24" s="96" t="s">
        <v>81</v>
      </c>
      <c r="F24" s="96" t="s">
        <v>81</v>
      </c>
      <c r="G24" s="96" t="s">
        <v>81</v>
      </c>
      <c r="H24" s="96">
        <f t="shared" si="2"/>
        <v>14</v>
      </c>
    </row>
    <row r="25" spans="1:10" x14ac:dyDescent="0.2">
      <c r="A25" s="96" t="s">
        <v>89</v>
      </c>
      <c r="B25" s="96">
        <v>20000</v>
      </c>
      <c r="C25" s="96">
        <v>20000</v>
      </c>
      <c r="D25" s="96">
        <v>20000</v>
      </c>
      <c r="E25" s="96">
        <v>15455</v>
      </c>
      <c r="F25" s="96">
        <v>14000</v>
      </c>
      <c r="G25" s="96">
        <v>16190</v>
      </c>
      <c r="H25" s="96">
        <f t="shared" si="2"/>
        <v>105645</v>
      </c>
    </row>
    <row r="26" spans="1:10" x14ac:dyDescent="0.2">
      <c r="A26" s="96" t="s">
        <v>88</v>
      </c>
      <c r="B26" s="96">
        <v>0</v>
      </c>
      <c r="C26" s="96">
        <v>0</v>
      </c>
      <c r="D26" s="96">
        <v>0</v>
      </c>
      <c r="E26" s="96">
        <v>7375</v>
      </c>
      <c r="F26" s="96">
        <v>8850</v>
      </c>
      <c r="G26" s="96">
        <v>5900</v>
      </c>
      <c r="H26" s="96">
        <f t="shared" si="2"/>
        <v>22125</v>
      </c>
    </row>
    <row r="27" spans="1:10" x14ac:dyDescent="0.2">
      <c r="A27" s="96" t="s">
        <v>104</v>
      </c>
      <c r="B27" s="96">
        <v>12000</v>
      </c>
      <c r="C27" s="96">
        <v>0</v>
      </c>
      <c r="D27" s="96">
        <v>15000</v>
      </c>
      <c r="E27" s="96">
        <v>0</v>
      </c>
      <c r="F27" s="96">
        <v>0</v>
      </c>
      <c r="G27" s="96">
        <v>30000</v>
      </c>
      <c r="H27" s="96">
        <f t="shared" si="2"/>
        <v>57000</v>
      </c>
    </row>
    <row r="28" spans="1:10" x14ac:dyDescent="0.2">
      <c r="A28" s="96" t="s">
        <v>46</v>
      </c>
      <c r="B28" s="96">
        <f t="shared" ref="B28:G28" si="3">B25+B27+B26</f>
        <v>32000</v>
      </c>
      <c r="C28" s="96">
        <f t="shared" si="3"/>
        <v>20000</v>
      </c>
      <c r="D28" s="96">
        <f t="shared" si="3"/>
        <v>35000</v>
      </c>
      <c r="E28" s="96">
        <f t="shared" si="3"/>
        <v>22830</v>
      </c>
      <c r="F28" s="96">
        <f t="shared" si="3"/>
        <v>22850</v>
      </c>
      <c r="G28" s="96">
        <f t="shared" si="3"/>
        <v>52090</v>
      </c>
      <c r="H28" s="96">
        <f>SUM(A28:G28)</f>
        <v>184770</v>
      </c>
      <c r="J28" s="202">
        <f>H28-H26-H27</f>
        <v>105645</v>
      </c>
    </row>
    <row r="29" spans="1:10" x14ac:dyDescent="0.2">
      <c r="A29" s="157"/>
      <c r="B29" s="157"/>
      <c r="C29" s="157"/>
      <c r="D29" s="157"/>
      <c r="E29" s="157"/>
      <c r="F29" s="157"/>
      <c r="G29" s="157"/>
      <c r="H29" s="157"/>
    </row>
    <row r="30" spans="1:10" x14ac:dyDescent="0.2">
      <c r="A30" s="96" t="s">
        <v>151</v>
      </c>
      <c r="B30" s="96" t="s">
        <v>80</v>
      </c>
      <c r="C30" s="96" t="s">
        <v>82</v>
      </c>
      <c r="D30" s="96" t="s">
        <v>83</v>
      </c>
      <c r="E30" s="96" t="s">
        <v>84</v>
      </c>
      <c r="F30" s="96" t="s">
        <v>91</v>
      </c>
      <c r="G30" s="157"/>
      <c r="H30" s="157"/>
    </row>
    <row r="31" spans="1:10" x14ac:dyDescent="0.2">
      <c r="A31" s="96" t="s">
        <v>86</v>
      </c>
      <c r="B31" s="96">
        <v>176</v>
      </c>
      <c r="C31" s="96">
        <v>168</v>
      </c>
      <c r="D31" s="96">
        <v>160</v>
      </c>
      <c r="E31" s="96">
        <v>176</v>
      </c>
      <c r="F31" s="96">
        <f>SUM(B31:E31)</f>
        <v>680</v>
      </c>
      <c r="G31" s="157"/>
      <c r="H31" s="157"/>
    </row>
    <row r="32" spans="1:10" x14ac:dyDescent="0.2">
      <c r="A32" s="96" t="s">
        <v>87</v>
      </c>
      <c r="B32" s="96">
        <v>40</v>
      </c>
      <c r="C32" s="96">
        <v>42</v>
      </c>
      <c r="D32" s="96">
        <v>40</v>
      </c>
      <c r="E32" s="96">
        <v>42</v>
      </c>
      <c r="F32" s="96">
        <f t="shared" ref="F32:F37" si="4">SUM(B32:E32)</f>
        <v>164</v>
      </c>
      <c r="G32" s="157"/>
      <c r="H32" s="157"/>
    </row>
    <row r="33" spans="1:9" x14ac:dyDescent="0.2">
      <c r="A33" s="96" t="s">
        <v>88</v>
      </c>
      <c r="B33" s="96" t="s">
        <v>81</v>
      </c>
      <c r="C33" s="96" t="s">
        <v>81</v>
      </c>
      <c r="D33" s="96" t="s">
        <v>81</v>
      </c>
      <c r="E33" s="96">
        <v>0</v>
      </c>
      <c r="F33" s="96">
        <f t="shared" si="4"/>
        <v>0</v>
      </c>
      <c r="G33" s="157"/>
      <c r="H33" s="157"/>
    </row>
    <row r="34" spans="1:9" x14ac:dyDescent="0.2">
      <c r="A34" s="96" t="s">
        <v>89</v>
      </c>
      <c r="B34" s="96">
        <v>7800</v>
      </c>
      <c r="C34" s="96">
        <v>6500</v>
      </c>
      <c r="D34" s="96">
        <v>7900</v>
      </c>
      <c r="E34" s="96">
        <v>8000</v>
      </c>
      <c r="F34" s="96">
        <f t="shared" si="4"/>
        <v>30200</v>
      </c>
      <c r="G34" s="157"/>
      <c r="H34" s="157"/>
    </row>
    <row r="35" spans="1:9" x14ac:dyDescent="0.2">
      <c r="A35" s="96" t="s">
        <v>88</v>
      </c>
      <c r="B35" s="96" t="s">
        <v>81</v>
      </c>
      <c r="C35" s="96" t="s">
        <v>81</v>
      </c>
      <c r="D35" s="96" t="s">
        <v>81</v>
      </c>
      <c r="E35" s="96">
        <v>0</v>
      </c>
      <c r="F35" s="96">
        <f t="shared" si="4"/>
        <v>0</v>
      </c>
      <c r="G35" s="157"/>
      <c r="H35" s="157"/>
    </row>
    <row r="36" spans="1:9" x14ac:dyDescent="0.2">
      <c r="A36" s="96" t="s">
        <v>90</v>
      </c>
      <c r="B36" s="96" t="s">
        <v>81</v>
      </c>
      <c r="C36" s="96">
        <v>3000</v>
      </c>
      <c r="D36" s="96"/>
      <c r="E36" s="96">
        <v>2000</v>
      </c>
      <c r="F36" s="96">
        <f t="shared" si="4"/>
        <v>5000</v>
      </c>
      <c r="G36" s="157"/>
      <c r="H36" s="157"/>
    </row>
    <row r="37" spans="1:9" x14ac:dyDescent="0.2">
      <c r="A37" s="96" t="s">
        <v>46</v>
      </c>
      <c r="B37" s="96">
        <f>B34</f>
        <v>7800</v>
      </c>
      <c r="C37" s="96">
        <f>C34</f>
        <v>6500</v>
      </c>
      <c r="D37" s="96">
        <f>D34</f>
        <v>7900</v>
      </c>
      <c r="E37" s="96">
        <f>E34</f>
        <v>8000</v>
      </c>
      <c r="F37" s="96">
        <f t="shared" si="4"/>
        <v>30200</v>
      </c>
      <c r="G37" s="157"/>
      <c r="H37" s="157"/>
    </row>
    <row r="39" spans="1:9" x14ac:dyDescent="0.2">
      <c r="A39" s="96" t="s">
        <v>152</v>
      </c>
      <c r="B39" s="96" t="s">
        <v>101</v>
      </c>
      <c r="C39" s="96" t="s">
        <v>102</v>
      </c>
      <c r="D39" s="96" t="s">
        <v>91</v>
      </c>
      <c r="E39" s="96" t="s">
        <v>80</v>
      </c>
      <c r="F39" s="96" t="s">
        <v>82</v>
      </c>
      <c r="G39" s="96" t="s">
        <v>83</v>
      </c>
      <c r="H39" s="96" t="s">
        <v>84</v>
      </c>
      <c r="I39" s="96" t="s">
        <v>91</v>
      </c>
    </row>
    <row r="40" spans="1:9" x14ac:dyDescent="0.2">
      <c r="A40" s="96" t="s">
        <v>86</v>
      </c>
      <c r="B40" s="96">
        <v>176</v>
      </c>
      <c r="C40" s="96">
        <v>168</v>
      </c>
      <c r="D40" s="96">
        <f>SUM(B40:C40)</f>
        <v>344</v>
      </c>
      <c r="E40" s="96">
        <v>160</v>
      </c>
      <c r="F40" s="96">
        <v>176</v>
      </c>
      <c r="G40" s="96">
        <v>160</v>
      </c>
      <c r="H40" s="96">
        <v>168</v>
      </c>
      <c r="I40" s="96">
        <f>SUM(E40:H40)</f>
        <v>664</v>
      </c>
    </row>
    <row r="41" spans="1:9" x14ac:dyDescent="0.2">
      <c r="A41" s="96" t="s">
        <v>87</v>
      </c>
      <c r="B41" s="96">
        <v>176</v>
      </c>
      <c r="C41" s="96">
        <v>48</v>
      </c>
      <c r="D41" s="96">
        <f t="shared" ref="D41:D46" si="5">SUM(B41:C41)</f>
        <v>224</v>
      </c>
      <c r="E41" s="96">
        <v>160</v>
      </c>
      <c r="F41" s="96">
        <v>96</v>
      </c>
      <c r="G41" s="96">
        <v>160</v>
      </c>
      <c r="H41" s="96">
        <v>168</v>
      </c>
      <c r="I41" s="96">
        <f t="shared" ref="I41:I46" si="6">SUM(E41:H41)</f>
        <v>584</v>
      </c>
    </row>
    <row r="42" spans="1:9" x14ac:dyDescent="0.2">
      <c r="A42" s="96" t="s">
        <v>88</v>
      </c>
      <c r="B42" s="96">
        <v>0</v>
      </c>
      <c r="C42" s="96">
        <v>120</v>
      </c>
      <c r="D42" s="96">
        <f t="shared" si="5"/>
        <v>120</v>
      </c>
      <c r="E42" s="96" t="s">
        <v>81</v>
      </c>
      <c r="F42" s="96">
        <v>80</v>
      </c>
      <c r="G42" s="96">
        <v>0</v>
      </c>
      <c r="H42" s="96">
        <v>0</v>
      </c>
      <c r="I42" s="96">
        <f t="shared" si="6"/>
        <v>80</v>
      </c>
    </row>
    <row r="43" spans="1:9" x14ac:dyDescent="0.2">
      <c r="A43" s="96" t="s">
        <v>89</v>
      </c>
      <c r="B43" s="96">
        <v>20000</v>
      </c>
      <c r="C43" s="96">
        <v>7500</v>
      </c>
      <c r="D43" s="96">
        <f t="shared" si="5"/>
        <v>27500</v>
      </c>
      <c r="E43" s="96">
        <v>20000</v>
      </c>
      <c r="F43" s="96">
        <v>15455</v>
      </c>
      <c r="G43" s="96">
        <v>20000</v>
      </c>
      <c r="H43" s="96">
        <v>20000</v>
      </c>
      <c r="I43" s="96">
        <f t="shared" si="6"/>
        <v>75455</v>
      </c>
    </row>
    <row r="44" spans="1:9" x14ac:dyDescent="0.2">
      <c r="A44" s="96" t="s">
        <v>88</v>
      </c>
      <c r="B44" s="96" t="s">
        <v>81</v>
      </c>
      <c r="C44" s="96">
        <v>22150</v>
      </c>
      <c r="D44" s="96">
        <f t="shared" si="5"/>
        <v>22150</v>
      </c>
      <c r="E44" s="96">
        <v>0</v>
      </c>
      <c r="F44" s="96">
        <v>16850</v>
      </c>
      <c r="G44" s="96">
        <v>0</v>
      </c>
      <c r="H44" s="96">
        <v>0</v>
      </c>
      <c r="I44" s="96">
        <f t="shared" si="6"/>
        <v>16850</v>
      </c>
    </row>
    <row r="45" spans="1:9" x14ac:dyDescent="0.2">
      <c r="A45" s="96" t="s">
        <v>90</v>
      </c>
      <c r="B45" s="96" t="s">
        <v>81</v>
      </c>
      <c r="C45" s="96" t="s">
        <v>81</v>
      </c>
      <c r="D45" s="96">
        <f t="shared" si="5"/>
        <v>0</v>
      </c>
      <c r="E45" s="96">
        <v>0</v>
      </c>
      <c r="F45" s="96">
        <v>0</v>
      </c>
      <c r="G45" s="96">
        <v>0</v>
      </c>
      <c r="H45" s="96">
        <v>50000</v>
      </c>
      <c r="I45" s="96">
        <f t="shared" si="6"/>
        <v>50000</v>
      </c>
    </row>
    <row r="46" spans="1:9" x14ac:dyDescent="0.2">
      <c r="A46" s="96" t="s">
        <v>46</v>
      </c>
      <c r="B46" s="96">
        <v>20000</v>
      </c>
      <c r="C46" s="96">
        <v>20000</v>
      </c>
      <c r="D46" s="96">
        <f t="shared" si="5"/>
        <v>40000</v>
      </c>
      <c r="E46" s="96">
        <f>E43+E44+E45</f>
        <v>20000</v>
      </c>
      <c r="F46" s="96">
        <f>F43+F44+F45</f>
        <v>32305</v>
      </c>
      <c r="G46" s="96">
        <f>G43+G44+G45</f>
        <v>20000</v>
      </c>
      <c r="H46" s="96">
        <f>H43+H44+H45</f>
        <v>70000</v>
      </c>
      <c r="I46" s="96">
        <f t="shared" si="6"/>
        <v>142305</v>
      </c>
    </row>
    <row r="48" spans="1:9" x14ac:dyDescent="0.2">
      <c r="A48" s="96" t="s">
        <v>153</v>
      </c>
      <c r="B48" s="96" t="s">
        <v>80</v>
      </c>
      <c r="C48" s="96" t="s">
        <v>82</v>
      </c>
      <c r="D48" s="96" t="s">
        <v>83</v>
      </c>
      <c r="E48" s="96" t="s">
        <v>84</v>
      </c>
      <c r="F48" s="96" t="s">
        <v>91</v>
      </c>
      <c r="G48" s="157"/>
      <c r="H48" s="157"/>
    </row>
    <row r="49" spans="1:8" x14ac:dyDescent="0.2">
      <c r="A49" s="96" t="s">
        <v>86</v>
      </c>
      <c r="B49" s="96">
        <v>176</v>
      </c>
      <c r="C49" s="96">
        <v>168</v>
      </c>
      <c r="D49" s="96">
        <v>160</v>
      </c>
      <c r="E49" s="96">
        <v>176</v>
      </c>
      <c r="F49" s="96">
        <f>SUM(B49:E49)</f>
        <v>680</v>
      </c>
      <c r="G49" s="157"/>
      <c r="H49" s="157"/>
    </row>
    <row r="50" spans="1:8" x14ac:dyDescent="0.2">
      <c r="A50" s="96" t="s">
        <v>87</v>
      </c>
      <c r="B50" s="96">
        <v>45</v>
      </c>
      <c r="C50" s="96">
        <v>50</v>
      </c>
      <c r="D50" s="96">
        <v>40</v>
      </c>
      <c r="E50" s="96">
        <v>35</v>
      </c>
      <c r="F50" s="96">
        <f t="shared" ref="F50:F55" si="7">SUM(B50:E50)</f>
        <v>170</v>
      </c>
      <c r="G50" s="157"/>
      <c r="H50" s="157"/>
    </row>
    <row r="51" spans="1:8" x14ac:dyDescent="0.2">
      <c r="A51" s="96" t="s">
        <v>88</v>
      </c>
      <c r="B51" s="96" t="s">
        <v>81</v>
      </c>
      <c r="C51" s="96" t="s">
        <v>81</v>
      </c>
      <c r="D51" s="96" t="s">
        <v>81</v>
      </c>
      <c r="E51" s="96">
        <v>0</v>
      </c>
      <c r="F51" s="96">
        <f t="shared" si="7"/>
        <v>0</v>
      </c>
      <c r="G51" s="157"/>
      <c r="H51" s="157"/>
    </row>
    <row r="52" spans="1:8" x14ac:dyDescent="0.2">
      <c r="A52" s="96" t="s">
        <v>89</v>
      </c>
      <c r="B52" s="96">
        <v>12000</v>
      </c>
      <c r="C52" s="96">
        <v>16000</v>
      </c>
      <c r="D52" s="96">
        <v>1500</v>
      </c>
      <c r="E52" s="96">
        <v>13000</v>
      </c>
      <c r="F52" s="96">
        <f t="shared" si="7"/>
        <v>42500</v>
      </c>
      <c r="G52" s="157"/>
      <c r="H52" s="157"/>
    </row>
    <row r="53" spans="1:8" x14ac:dyDescent="0.2">
      <c r="A53" s="96" t="s">
        <v>88</v>
      </c>
      <c r="B53" s="96" t="s">
        <v>81</v>
      </c>
      <c r="C53" s="96" t="s">
        <v>81</v>
      </c>
      <c r="D53" s="96" t="s">
        <v>81</v>
      </c>
      <c r="E53" s="96">
        <v>0</v>
      </c>
      <c r="F53" s="96">
        <f t="shared" si="7"/>
        <v>0</v>
      </c>
      <c r="G53" s="157"/>
      <c r="H53" s="157"/>
    </row>
    <row r="54" spans="1:8" x14ac:dyDescent="0.2">
      <c r="A54" s="96" t="s">
        <v>90</v>
      </c>
      <c r="B54" s="96">
        <v>5000</v>
      </c>
      <c r="C54" s="96">
        <v>3000</v>
      </c>
      <c r="D54" s="96"/>
      <c r="E54" s="96" t="s">
        <v>81</v>
      </c>
      <c r="F54" s="96">
        <f t="shared" si="7"/>
        <v>8000</v>
      </c>
      <c r="G54" s="157"/>
      <c r="H54" s="157"/>
    </row>
    <row r="55" spans="1:8" x14ac:dyDescent="0.2">
      <c r="A55" s="96" t="s">
        <v>46</v>
      </c>
      <c r="B55" s="96">
        <f>B52</f>
        <v>12000</v>
      </c>
      <c r="C55" s="96">
        <f>C52</f>
        <v>16000</v>
      </c>
      <c r="D55" s="96">
        <f>D52</f>
        <v>1500</v>
      </c>
      <c r="E55" s="96">
        <f>E52</f>
        <v>13000</v>
      </c>
      <c r="F55" s="96">
        <f t="shared" si="7"/>
        <v>42500</v>
      </c>
      <c r="G55" s="157"/>
      <c r="H55" s="157"/>
    </row>
    <row r="57" spans="1:8" x14ac:dyDescent="0.2">
      <c r="A57" s="96" t="s">
        <v>154</v>
      </c>
      <c r="B57" s="96" t="s">
        <v>80</v>
      </c>
      <c r="C57" s="96" t="s">
        <v>82</v>
      </c>
      <c r="D57" s="96" t="s">
        <v>83</v>
      </c>
      <c r="E57" s="96" t="s">
        <v>84</v>
      </c>
      <c r="F57" s="96" t="s">
        <v>85</v>
      </c>
      <c r="G57" s="96" t="s">
        <v>103</v>
      </c>
      <c r="H57" s="96" t="s">
        <v>91</v>
      </c>
    </row>
    <row r="58" spans="1:8" x14ac:dyDescent="0.2">
      <c r="A58" s="96" t="s">
        <v>86</v>
      </c>
      <c r="B58" s="96">
        <v>176</v>
      </c>
      <c r="C58" s="96">
        <v>168</v>
      </c>
      <c r="D58" s="96">
        <v>160</v>
      </c>
      <c r="E58" s="96">
        <v>176</v>
      </c>
      <c r="F58" s="96">
        <v>160</v>
      </c>
      <c r="G58" s="96">
        <v>168</v>
      </c>
      <c r="H58" s="96">
        <f>SUM(A58:G58)</f>
        <v>1008</v>
      </c>
    </row>
    <row r="59" spans="1:8" x14ac:dyDescent="0.2">
      <c r="A59" s="96" t="s">
        <v>87</v>
      </c>
      <c r="B59" s="96">
        <v>176</v>
      </c>
      <c r="C59" s="96">
        <v>156</v>
      </c>
      <c r="D59" s="96">
        <v>160</v>
      </c>
      <c r="E59" s="96">
        <v>136</v>
      </c>
      <c r="F59" s="96">
        <v>112</v>
      </c>
      <c r="G59" s="96">
        <v>136</v>
      </c>
      <c r="H59" s="96">
        <f>SUM(A59:G59)</f>
        <v>876</v>
      </c>
    </row>
    <row r="60" spans="1:8" x14ac:dyDescent="0.2">
      <c r="A60" s="96" t="s">
        <v>88</v>
      </c>
      <c r="B60" s="96" t="s">
        <v>81</v>
      </c>
      <c r="C60" s="96" t="s">
        <v>81</v>
      </c>
      <c r="D60" s="96" t="s">
        <v>81</v>
      </c>
      <c r="E60" s="96">
        <v>40</v>
      </c>
      <c r="F60" s="96">
        <v>48</v>
      </c>
      <c r="G60" s="96">
        <v>32</v>
      </c>
      <c r="H60" s="96">
        <f t="shared" ref="H60:H69" si="8">SUM(A60:G60)</f>
        <v>120</v>
      </c>
    </row>
    <row r="61" spans="1:8" x14ac:dyDescent="0.2">
      <c r="A61" s="96" t="s">
        <v>93</v>
      </c>
      <c r="B61" s="96"/>
      <c r="C61" s="96"/>
      <c r="D61" s="96"/>
      <c r="E61" s="96"/>
      <c r="F61" s="96"/>
      <c r="G61" s="96"/>
      <c r="H61" s="96">
        <f t="shared" si="8"/>
        <v>0</v>
      </c>
    </row>
    <row r="62" spans="1:8" x14ac:dyDescent="0.2">
      <c r="A62" s="96" t="s">
        <v>105</v>
      </c>
      <c r="B62" s="96"/>
      <c r="C62" s="96">
        <v>4</v>
      </c>
      <c r="D62" s="96"/>
      <c r="E62" s="96"/>
      <c r="F62" s="96"/>
      <c r="G62" s="96"/>
      <c r="H62" s="96">
        <f t="shared" si="8"/>
        <v>4</v>
      </c>
    </row>
    <row r="63" spans="1:8" x14ac:dyDescent="0.2">
      <c r="A63" s="96" t="s">
        <v>92</v>
      </c>
      <c r="B63" s="96" t="s">
        <v>81</v>
      </c>
      <c r="C63" s="96">
        <v>8</v>
      </c>
      <c r="D63" s="96" t="s">
        <v>81</v>
      </c>
      <c r="E63" s="96" t="s">
        <v>81</v>
      </c>
      <c r="F63" s="96" t="s">
        <v>81</v>
      </c>
      <c r="G63" s="96" t="s">
        <v>81</v>
      </c>
      <c r="H63" s="96">
        <f t="shared" si="8"/>
        <v>8</v>
      </c>
    </row>
    <row r="64" spans="1:8" x14ac:dyDescent="0.2">
      <c r="A64" s="96" t="s">
        <v>89</v>
      </c>
      <c r="B64" s="96">
        <v>20000</v>
      </c>
      <c r="C64" s="96">
        <v>18572</v>
      </c>
      <c r="D64" s="96">
        <v>20000</v>
      </c>
      <c r="E64" s="96">
        <v>15455</v>
      </c>
      <c r="F64" s="96">
        <v>14000</v>
      </c>
      <c r="G64" s="96">
        <v>16190</v>
      </c>
      <c r="H64" s="96">
        <f>SUM(A64:G64)</f>
        <v>104217</v>
      </c>
    </row>
    <row r="65" spans="1:8" x14ac:dyDescent="0.2">
      <c r="A65" s="96" t="s">
        <v>88</v>
      </c>
      <c r="B65" s="96">
        <v>0</v>
      </c>
      <c r="C65" s="96">
        <v>0</v>
      </c>
      <c r="D65" s="96">
        <v>0</v>
      </c>
      <c r="E65" s="96">
        <v>7375</v>
      </c>
      <c r="F65" s="96">
        <v>8850</v>
      </c>
      <c r="G65" s="96">
        <v>5900</v>
      </c>
      <c r="H65" s="96">
        <f t="shared" si="8"/>
        <v>22125</v>
      </c>
    </row>
    <row r="66" spans="1:8" x14ac:dyDescent="0.2">
      <c r="A66" s="96" t="s">
        <v>105</v>
      </c>
      <c r="B66" s="96" t="s">
        <v>81</v>
      </c>
      <c r="C66" s="96">
        <v>476</v>
      </c>
      <c r="D66" s="96" t="s">
        <v>81</v>
      </c>
      <c r="E66" s="96" t="s">
        <v>81</v>
      </c>
      <c r="F66" s="96" t="s">
        <v>81</v>
      </c>
      <c r="G66" s="96" t="s">
        <v>81</v>
      </c>
      <c r="H66" s="96">
        <f t="shared" si="8"/>
        <v>476</v>
      </c>
    </row>
    <row r="67" spans="1:8" x14ac:dyDescent="0.2">
      <c r="A67" s="96" t="s">
        <v>92</v>
      </c>
      <c r="B67" s="96"/>
      <c r="C67" s="96">
        <v>952</v>
      </c>
      <c r="D67" s="96"/>
      <c r="E67" s="96"/>
      <c r="F67" s="96"/>
      <c r="G67" s="96"/>
      <c r="H67" s="96">
        <f t="shared" si="8"/>
        <v>952</v>
      </c>
    </row>
    <row r="68" spans="1:8" x14ac:dyDescent="0.2">
      <c r="A68" s="96" t="s">
        <v>90</v>
      </c>
      <c r="B68" s="96">
        <v>0</v>
      </c>
      <c r="C68" s="96">
        <v>0</v>
      </c>
      <c r="D68" s="96">
        <v>0</v>
      </c>
      <c r="E68" s="96">
        <v>0</v>
      </c>
      <c r="F68" s="96">
        <v>0</v>
      </c>
      <c r="G68" s="96">
        <v>40000</v>
      </c>
      <c r="H68" s="96">
        <f t="shared" si="8"/>
        <v>40000</v>
      </c>
    </row>
    <row r="69" spans="1:8" x14ac:dyDescent="0.2">
      <c r="A69" s="207" t="s">
        <v>46</v>
      </c>
      <c r="B69" s="207">
        <f>B64+B65+B68</f>
        <v>20000</v>
      </c>
      <c r="C69" s="207">
        <f>C64+C65+C68+C66+C67</f>
        <v>20000</v>
      </c>
      <c r="D69" s="207">
        <f>D64+D65+D68</f>
        <v>20000</v>
      </c>
      <c r="E69" s="207">
        <f>E64+E65+E68</f>
        <v>22830</v>
      </c>
      <c r="F69" s="207">
        <f>F64+F65+F68</f>
        <v>22850</v>
      </c>
      <c r="G69" s="207">
        <f>G64+G65+G68</f>
        <v>62090</v>
      </c>
      <c r="H69" s="207">
        <f t="shared" si="8"/>
        <v>167770</v>
      </c>
    </row>
    <row r="71" spans="1:8" x14ac:dyDescent="0.2">
      <c r="A71" s="96" t="s">
        <v>161</v>
      </c>
      <c r="B71" s="96" t="s">
        <v>80</v>
      </c>
      <c r="C71" s="96" t="s">
        <v>82</v>
      </c>
      <c r="D71" s="96" t="s">
        <v>83</v>
      </c>
      <c r="E71" s="96" t="s">
        <v>84</v>
      </c>
      <c r="F71" s="96" t="s">
        <v>85</v>
      </c>
      <c r="G71" s="96" t="s">
        <v>103</v>
      </c>
      <c r="H71" s="96" t="s">
        <v>91</v>
      </c>
    </row>
    <row r="72" spans="1:8" x14ac:dyDescent="0.2">
      <c r="A72" s="96" t="s">
        <v>86</v>
      </c>
      <c r="B72" s="96">
        <v>176</v>
      </c>
      <c r="C72" s="96">
        <v>168</v>
      </c>
      <c r="D72" s="96">
        <v>160</v>
      </c>
      <c r="E72" s="96">
        <v>176</v>
      </c>
      <c r="F72" s="96">
        <v>160</v>
      </c>
      <c r="G72" s="96">
        <v>168</v>
      </c>
      <c r="H72" s="96">
        <f>SUM(A72:G72)</f>
        <v>1008</v>
      </c>
    </row>
    <row r="73" spans="1:8" x14ac:dyDescent="0.2">
      <c r="A73" s="96" t="s">
        <v>87</v>
      </c>
      <c r="B73" s="96">
        <v>136</v>
      </c>
      <c r="C73" s="96">
        <v>128</v>
      </c>
      <c r="D73" s="96">
        <v>160</v>
      </c>
      <c r="E73" s="96">
        <v>176</v>
      </c>
      <c r="F73" s="96">
        <v>160</v>
      </c>
      <c r="G73" s="96">
        <v>128</v>
      </c>
      <c r="H73" s="96">
        <f>SUM(A73:G73)</f>
        <v>888</v>
      </c>
    </row>
    <row r="74" spans="1:8" x14ac:dyDescent="0.2">
      <c r="A74" s="96" t="s">
        <v>88</v>
      </c>
      <c r="B74" s="96">
        <v>40</v>
      </c>
      <c r="C74" s="96">
        <v>40</v>
      </c>
      <c r="D74" s="96" t="s">
        <v>81</v>
      </c>
      <c r="E74" s="96"/>
      <c r="F74" s="96"/>
      <c r="G74" s="96">
        <v>40</v>
      </c>
      <c r="H74" s="96">
        <f t="shared" ref="H74:H78" si="9">SUM(A74:G74)</f>
        <v>120</v>
      </c>
    </row>
    <row r="75" spans="1:8" x14ac:dyDescent="0.2">
      <c r="A75" s="96" t="s">
        <v>93</v>
      </c>
      <c r="B75" s="96"/>
      <c r="C75" s="96"/>
      <c r="D75" s="96"/>
      <c r="E75" s="96"/>
      <c r="F75" s="96"/>
      <c r="G75" s="96"/>
      <c r="H75" s="96">
        <f t="shared" si="9"/>
        <v>0</v>
      </c>
    </row>
    <row r="76" spans="1:8" x14ac:dyDescent="0.2">
      <c r="A76" s="96" t="s">
        <v>89</v>
      </c>
      <c r="B76" s="96">
        <v>20000</v>
      </c>
      <c r="C76" s="96">
        <v>20000</v>
      </c>
      <c r="D76" s="96">
        <v>20000</v>
      </c>
      <c r="E76" s="96">
        <v>15455</v>
      </c>
      <c r="F76" s="96">
        <v>14000</v>
      </c>
      <c r="G76" s="96">
        <v>16190</v>
      </c>
      <c r="H76" s="96">
        <f t="shared" si="9"/>
        <v>105645</v>
      </c>
    </row>
    <row r="77" spans="1:8" x14ac:dyDescent="0.2">
      <c r="A77" s="96" t="s">
        <v>88</v>
      </c>
      <c r="B77" s="96">
        <v>8850</v>
      </c>
      <c r="C77" s="96">
        <v>7375</v>
      </c>
      <c r="D77" s="96">
        <v>0</v>
      </c>
      <c r="E77" s="96"/>
      <c r="F77" s="96"/>
      <c r="G77" s="96">
        <v>5900</v>
      </c>
      <c r="H77" s="96">
        <f t="shared" si="9"/>
        <v>22125</v>
      </c>
    </row>
    <row r="78" spans="1:8" x14ac:dyDescent="0.2">
      <c r="A78" s="96" t="s">
        <v>90</v>
      </c>
      <c r="B78" s="96">
        <v>20000</v>
      </c>
      <c r="C78" s="96">
        <v>20000</v>
      </c>
      <c r="D78" s="96">
        <v>0</v>
      </c>
      <c r="E78" s="96">
        <v>0</v>
      </c>
      <c r="F78" s="96">
        <v>0</v>
      </c>
      <c r="G78" s="96">
        <v>0</v>
      </c>
      <c r="H78" s="96">
        <f t="shared" si="9"/>
        <v>40000</v>
      </c>
    </row>
    <row r="79" spans="1:8" x14ac:dyDescent="0.2">
      <c r="A79" s="96" t="s">
        <v>46</v>
      </c>
      <c r="B79" s="96">
        <f t="shared" ref="B79:G79" si="10">B76+B77+B78</f>
        <v>48850</v>
      </c>
      <c r="C79" s="96">
        <f t="shared" si="10"/>
        <v>47375</v>
      </c>
      <c r="D79" s="96">
        <f t="shared" si="10"/>
        <v>20000</v>
      </c>
      <c r="E79" s="96">
        <f t="shared" si="10"/>
        <v>15455</v>
      </c>
      <c r="F79" s="96">
        <f t="shared" si="10"/>
        <v>14000</v>
      </c>
      <c r="G79" s="96">
        <f t="shared" si="10"/>
        <v>22090</v>
      </c>
      <c r="H79" s="96">
        <f>SUM(A79:G79)</f>
        <v>167770</v>
      </c>
    </row>
    <row r="81" spans="1:8" x14ac:dyDescent="0.2">
      <c r="A81" s="96" t="s">
        <v>181</v>
      </c>
      <c r="B81" s="96" t="s">
        <v>80</v>
      </c>
      <c r="C81" s="96" t="s">
        <v>82</v>
      </c>
      <c r="D81" s="96" t="s">
        <v>83</v>
      </c>
      <c r="E81" s="96" t="s">
        <v>84</v>
      </c>
      <c r="F81" s="96" t="s">
        <v>85</v>
      </c>
      <c r="G81" s="96" t="s">
        <v>103</v>
      </c>
      <c r="H81" s="96" t="s">
        <v>91</v>
      </c>
    </row>
    <row r="82" spans="1:8" x14ac:dyDescent="0.2">
      <c r="A82" s="96" t="s">
        <v>86</v>
      </c>
      <c r="B82" s="96">
        <v>176</v>
      </c>
      <c r="C82" s="96">
        <v>168</v>
      </c>
      <c r="D82" s="96">
        <v>160</v>
      </c>
      <c r="E82" s="96">
        <v>176</v>
      </c>
      <c r="F82" s="96">
        <v>160</v>
      </c>
      <c r="G82" s="96">
        <v>168</v>
      </c>
      <c r="H82" s="96">
        <f>SUM(A82:G82)</f>
        <v>1008</v>
      </c>
    </row>
    <row r="83" spans="1:8" x14ac:dyDescent="0.2">
      <c r="A83" s="96" t="s">
        <v>87</v>
      </c>
      <c r="B83" s="96">
        <v>136</v>
      </c>
      <c r="C83" s="96">
        <v>128</v>
      </c>
      <c r="D83" s="96">
        <v>160</v>
      </c>
      <c r="E83" s="96">
        <v>176</v>
      </c>
      <c r="F83" s="96">
        <v>160</v>
      </c>
      <c r="G83" s="96">
        <v>128</v>
      </c>
      <c r="H83" s="96">
        <f>SUM(A83:G83)</f>
        <v>888</v>
      </c>
    </row>
    <row r="84" spans="1:8" x14ac:dyDescent="0.2">
      <c r="A84" s="96" t="s">
        <v>88</v>
      </c>
      <c r="B84" s="96">
        <v>40</v>
      </c>
      <c r="C84" s="96">
        <v>40</v>
      </c>
      <c r="D84" s="96" t="s">
        <v>81</v>
      </c>
      <c r="E84" s="96"/>
      <c r="F84" s="96"/>
      <c r="G84" s="96">
        <v>40</v>
      </c>
      <c r="H84" s="96">
        <f t="shared" ref="H84:H88" si="11">SUM(A84:G84)</f>
        <v>120</v>
      </c>
    </row>
    <row r="85" spans="1:8" x14ac:dyDescent="0.2">
      <c r="A85" s="96" t="s">
        <v>93</v>
      </c>
      <c r="B85" s="96"/>
      <c r="C85" s="96"/>
      <c r="D85" s="96"/>
      <c r="E85" s="96"/>
      <c r="F85" s="96"/>
      <c r="G85" s="96"/>
      <c r="H85" s="96">
        <f t="shared" si="11"/>
        <v>0</v>
      </c>
    </row>
    <row r="86" spans="1:8" x14ac:dyDescent="0.2">
      <c r="A86" s="96" t="s">
        <v>89</v>
      </c>
      <c r="B86" s="96">
        <v>20000</v>
      </c>
      <c r="C86" s="96">
        <v>20000</v>
      </c>
      <c r="D86" s="96">
        <v>20000</v>
      </c>
      <c r="E86" s="96">
        <v>15455</v>
      </c>
      <c r="F86" s="96">
        <v>14000</v>
      </c>
      <c r="G86" s="96">
        <v>16190</v>
      </c>
      <c r="H86" s="96">
        <f t="shared" si="11"/>
        <v>105645</v>
      </c>
    </row>
    <row r="87" spans="1:8" x14ac:dyDescent="0.2">
      <c r="A87" s="96" t="s">
        <v>88</v>
      </c>
      <c r="B87" s="96">
        <v>8850</v>
      </c>
      <c r="C87" s="96">
        <v>7375</v>
      </c>
      <c r="D87" s="96">
        <v>0</v>
      </c>
      <c r="E87" s="96"/>
      <c r="F87" s="96"/>
      <c r="G87" s="96">
        <v>5900</v>
      </c>
      <c r="H87" s="96">
        <f t="shared" si="11"/>
        <v>22125</v>
      </c>
    </row>
    <row r="88" spans="1:8" x14ac:dyDescent="0.2">
      <c r="A88" s="96" t="s">
        <v>90</v>
      </c>
      <c r="B88" s="96">
        <v>20000</v>
      </c>
      <c r="C88" s="96">
        <v>20000</v>
      </c>
      <c r="D88" s="96">
        <v>0</v>
      </c>
      <c r="E88" s="96">
        <v>0</v>
      </c>
      <c r="F88" s="96">
        <v>0</v>
      </c>
      <c r="G88" s="96">
        <v>0</v>
      </c>
      <c r="H88" s="96">
        <f t="shared" si="11"/>
        <v>40000</v>
      </c>
    </row>
    <row r="89" spans="1:8" x14ac:dyDescent="0.2">
      <c r="A89" s="96" t="s">
        <v>46</v>
      </c>
      <c r="B89" s="96">
        <f t="shared" ref="B89:G89" si="12">B86+B87+B88</f>
        <v>48850</v>
      </c>
      <c r="C89" s="96">
        <f t="shared" si="12"/>
        <v>47375</v>
      </c>
      <c r="D89" s="96">
        <f t="shared" si="12"/>
        <v>20000</v>
      </c>
      <c r="E89" s="96">
        <f t="shared" si="12"/>
        <v>15455</v>
      </c>
      <c r="F89" s="96">
        <f t="shared" si="12"/>
        <v>14000</v>
      </c>
      <c r="G89" s="96">
        <f t="shared" si="12"/>
        <v>22090</v>
      </c>
      <c r="H89" s="96">
        <f>SUM(A89:G89)</f>
        <v>167770</v>
      </c>
    </row>
  </sheetData>
  <sheetProtection algorithmName="SHA-512" hashValue="F+ezjCP+uZ8j7SmegZlsWs8ztKymrZVw5s7R0xYLj7qiwgJxIAcH74lyrc35D3H7Whpx7IRONp9TwAgPdW7sZw==" saltValue="pov1ul1U1RQPI0NKzhJAVw==" spinCount="100000"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M178"/>
  <sheetViews>
    <sheetView showGridLines="0" topLeftCell="A7" zoomScale="80" zoomScaleNormal="100" workbookViewId="0">
      <selection activeCell="K14" sqref="K14:L16"/>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6384" width="9.140625" style="7"/>
  </cols>
  <sheetData>
    <row r="1" spans="1:13" ht="57.75" customHeight="1" x14ac:dyDescent="0.2">
      <c r="A1" s="351"/>
      <c r="B1" s="352"/>
      <c r="C1" s="352"/>
      <c r="D1" s="352"/>
      <c r="E1" s="352"/>
      <c r="F1" s="352"/>
      <c r="G1" s="352"/>
      <c r="H1" s="352"/>
      <c r="I1" s="352"/>
      <c r="J1" s="352"/>
      <c r="K1" s="352"/>
      <c r="L1" s="352"/>
      <c r="M1" s="175"/>
    </row>
    <row r="2" spans="1:13" ht="15.75" customHeight="1" x14ac:dyDescent="0.2">
      <c r="A2" s="353" t="s">
        <v>62</v>
      </c>
      <c r="B2" s="354"/>
      <c r="C2" s="354"/>
      <c r="D2" s="354"/>
      <c r="E2" s="354"/>
      <c r="F2" s="354"/>
      <c r="G2" s="354"/>
      <c r="H2" s="354"/>
      <c r="I2" s="354"/>
      <c r="J2" s="354"/>
      <c r="K2" s="354"/>
      <c r="L2" s="355"/>
    </row>
    <row r="3" spans="1:13" ht="14.25" customHeight="1" x14ac:dyDescent="0.2">
      <c r="A3" s="356" t="s">
        <v>33</v>
      </c>
      <c r="B3" s="357"/>
      <c r="C3" s="357"/>
      <c r="D3" s="358"/>
      <c r="E3" s="359" t="s">
        <v>34</v>
      </c>
      <c r="F3" s="360"/>
      <c r="G3" s="360"/>
      <c r="H3" s="360"/>
      <c r="I3" s="360"/>
      <c r="J3" s="360"/>
      <c r="K3" s="360"/>
      <c r="L3" s="361"/>
    </row>
    <row r="4" spans="1:13" ht="15" customHeight="1" x14ac:dyDescent="0.2">
      <c r="A4" s="340"/>
      <c r="B4" s="362"/>
      <c r="C4" s="362"/>
      <c r="D4" s="363"/>
      <c r="E4" s="364"/>
      <c r="F4" s="365"/>
      <c r="G4" s="365"/>
      <c r="H4" s="365"/>
      <c r="I4" s="365"/>
      <c r="J4" s="365"/>
      <c r="K4" s="365"/>
      <c r="L4" s="365"/>
    </row>
    <row r="5" spans="1:13" ht="16.5" customHeight="1" x14ac:dyDescent="0.2">
      <c r="A5" s="368" t="s">
        <v>35</v>
      </c>
      <c r="B5" s="369"/>
      <c r="C5" s="369"/>
      <c r="D5" s="370"/>
      <c r="E5" s="366"/>
      <c r="F5" s="367"/>
      <c r="G5" s="367"/>
      <c r="H5" s="367"/>
      <c r="I5" s="367"/>
      <c r="J5" s="367"/>
      <c r="K5" s="367"/>
      <c r="L5" s="367"/>
      <c r="M5" s="58"/>
    </row>
    <row r="6" spans="1:13" ht="15" customHeight="1" x14ac:dyDescent="0.2">
      <c r="A6" s="340"/>
      <c r="B6" s="362"/>
      <c r="C6" s="362"/>
      <c r="D6" s="363"/>
      <c r="E6" s="368" t="s">
        <v>98</v>
      </c>
      <c r="F6" s="370"/>
      <c r="G6" s="371"/>
      <c r="H6" s="372"/>
      <c r="I6" s="372"/>
      <c r="J6" s="373"/>
      <c r="K6" s="59"/>
      <c r="L6" s="59"/>
      <c r="M6" s="58"/>
    </row>
    <row r="7" spans="1:13" ht="14.25" customHeight="1" x14ac:dyDescent="0.2">
      <c r="A7" s="331" t="s">
        <v>123</v>
      </c>
      <c r="B7" s="332"/>
      <c r="C7" s="332"/>
      <c r="D7" s="333"/>
      <c r="E7" s="334" t="s">
        <v>36</v>
      </c>
      <c r="F7" s="335"/>
      <c r="G7" s="335"/>
      <c r="H7" s="336"/>
      <c r="I7" s="337">
        <f>I8+J8</f>
        <v>0</v>
      </c>
      <c r="J7" s="338"/>
      <c r="K7" s="60" t="s">
        <v>37</v>
      </c>
      <c r="L7" s="60" t="s">
        <v>69</v>
      </c>
      <c r="M7" s="58"/>
    </row>
    <row r="8" spans="1:13" ht="15" customHeight="1" x14ac:dyDescent="0.2">
      <c r="A8" s="339"/>
      <c r="B8" s="339"/>
      <c r="C8" s="339"/>
      <c r="D8" s="340"/>
      <c r="E8" s="341" t="s">
        <v>38</v>
      </c>
      <c r="F8" s="342"/>
      <c r="G8" s="342"/>
      <c r="H8" s="342"/>
      <c r="I8" s="102">
        <f>SUM(I16+I19+I22+I25+I28+I31+I34+I37+I40+I43+I46+I49+I52+I55+I58+I61+I64+I67+I70+I73+I76+I79+I82+I85+I88+I91+I94+I97+I100+I103+I106+I109+I112+I115+I118+I121+I124+I127+I130+I133+I136+I139+I142+I145+I148+I151+I154+I157+I160+I163)</f>
        <v>0</v>
      </c>
      <c r="J8" s="102">
        <f>SUM(J16+J19+J22+J25+J28+J31+J34+J37+J40+J43+J46+J49+J52+J55+J58+J61+J64+J67+J70+J73+J76+J79+J82+J85+J88+J91+J94+J97+J100+J103+J106+J109+J112+J115+J118+J121+J124+J127+J130+J133+J136+J139+J142+J145+J148+J151+J154+J157+J160+J163)</f>
        <v>0</v>
      </c>
      <c r="K8" s="60" t="s">
        <v>39</v>
      </c>
      <c r="L8" s="60" t="s">
        <v>70</v>
      </c>
      <c r="M8" s="58"/>
    </row>
    <row r="9" spans="1:13" ht="15" customHeight="1" x14ac:dyDescent="0.2">
      <c r="A9" s="331" t="s">
        <v>111</v>
      </c>
      <c r="B9" s="332"/>
      <c r="C9" s="332"/>
      <c r="D9" s="332"/>
      <c r="E9" s="343"/>
      <c r="F9" s="344"/>
      <c r="G9" s="101"/>
      <c r="H9" s="101"/>
      <c r="I9" s="100"/>
      <c r="J9" s="100"/>
      <c r="K9" s="60" t="s">
        <v>41</v>
      </c>
      <c r="L9" s="60" t="s">
        <v>100</v>
      </c>
      <c r="M9" s="58"/>
    </row>
    <row r="10" spans="1:13" ht="12.75" customHeight="1" thickBot="1" x14ac:dyDescent="0.25">
      <c r="A10" s="345" t="s">
        <v>40</v>
      </c>
      <c r="B10" s="345"/>
      <c r="C10" s="345"/>
      <c r="D10" s="345"/>
      <c r="E10" s="345"/>
      <c r="F10" s="345"/>
      <c r="G10" s="345"/>
      <c r="H10" s="345"/>
      <c r="I10" s="345"/>
      <c r="J10" s="9"/>
      <c r="K10" s="60" t="s">
        <v>127</v>
      </c>
      <c r="M10" s="58"/>
    </row>
    <row r="11" spans="1:13" ht="132.75" customHeight="1" x14ac:dyDescent="0.2">
      <c r="A11" s="346" t="s">
        <v>42</v>
      </c>
      <c r="B11" s="318" t="s">
        <v>124</v>
      </c>
      <c r="C11" s="349" t="s">
        <v>6</v>
      </c>
      <c r="D11" s="138" t="s">
        <v>96</v>
      </c>
      <c r="E11" s="138" t="s">
        <v>195</v>
      </c>
      <c r="F11" s="138" t="s">
        <v>186</v>
      </c>
      <c r="G11" s="138" t="s">
        <v>14</v>
      </c>
      <c r="H11" s="138" t="s">
        <v>188</v>
      </c>
      <c r="I11" s="138" t="s">
        <v>43</v>
      </c>
      <c r="J11" s="139" t="s">
        <v>140</v>
      </c>
      <c r="K11" s="318" t="s">
        <v>19</v>
      </c>
      <c r="L11" s="318"/>
      <c r="M11" s="321" t="s">
        <v>121</v>
      </c>
    </row>
    <row r="12" spans="1:13" ht="61.5" customHeight="1" x14ac:dyDescent="0.2">
      <c r="A12" s="347"/>
      <c r="B12" s="319"/>
      <c r="C12" s="350"/>
      <c r="D12" s="136" t="s">
        <v>68</v>
      </c>
      <c r="E12" s="136" t="s">
        <v>185</v>
      </c>
      <c r="F12" s="136" t="s">
        <v>187</v>
      </c>
      <c r="G12" s="137" t="s">
        <v>15</v>
      </c>
      <c r="H12" s="136" t="s">
        <v>194</v>
      </c>
      <c r="I12" s="136" t="s">
        <v>44</v>
      </c>
      <c r="J12" s="136" t="s">
        <v>45</v>
      </c>
      <c r="K12" s="319"/>
      <c r="L12" s="319"/>
      <c r="M12" s="322"/>
    </row>
    <row r="13" spans="1:13" ht="47.25" customHeight="1" thickBot="1" x14ac:dyDescent="0.25">
      <c r="A13" s="348"/>
      <c r="B13" s="320"/>
      <c r="C13" s="140" t="s">
        <v>94</v>
      </c>
      <c r="D13" s="141" t="s">
        <v>71</v>
      </c>
      <c r="E13" s="141" t="s">
        <v>138</v>
      </c>
      <c r="F13" s="141" t="s">
        <v>46</v>
      </c>
      <c r="G13" s="142" t="s">
        <v>16</v>
      </c>
      <c r="H13" s="142" t="s">
        <v>139</v>
      </c>
      <c r="I13" s="141" t="s">
        <v>46</v>
      </c>
      <c r="J13" s="141" t="s">
        <v>46</v>
      </c>
      <c r="K13" s="320"/>
      <c r="L13" s="320"/>
      <c r="M13" s="323"/>
    </row>
    <row r="14" spans="1:13" ht="18" customHeight="1" x14ac:dyDescent="0.2">
      <c r="A14" s="282">
        <v>1</v>
      </c>
      <c r="B14" s="285"/>
      <c r="C14" s="124">
        <v>1</v>
      </c>
      <c r="D14" s="125"/>
      <c r="E14" s="126"/>
      <c r="F14" s="126"/>
      <c r="G14" s="127" t="str">
        <f>IF(AND(E14&gt;0,F14&gt;0),E14/F14,"")</f>
        <v/>
      </c>
      <c r="H14" s="126"/>
      <c r="I14" s="128">
        <f>IF(AND(H14&gt;0,G14&gt;0,E14&gt;0),FLOOR(H14*G14+H16,1),0)</f>
        <v>0</v>
      </c>
      <c r="J14" s="129">
        <f>IF(OR(AND(I14&gt;0,C14=4),AND(I14&gt;0,C14=2),AND(I14&gt;0,C14=5)),FLOOR(I14*0.34,1),(IF(C14=3,0,0)))</f>
        <v>0</v>
      </c>
      <c r="K14" s="374"/>
      <c r="L14" s="375"/>
      <c r="M14" s="143" t="str">
        <f>IF(AND(D16&gt;=F14,F14&gt;=H14),"OK","chyba vyplnění")</f>
        <v>OK</v>
      </c>
    </row>
    <row r="15" spans="1:13" ht="18" customHeight="1" x14ac:dyDescent="0.2">
      <c r="A15" s="283"/>
      <c r="B15" s="286"/>
      <c r="C15" s="78"/>
      <c r="D15" s="74"/>
      <c r="E15" s="75"/>
      <c r="F15" s="77"/>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376"/>
      <c r="L15" s="377"/>
      <c r="M15" s="144" t="str">
        <f>IF(AND(H14+F15&lt;=D16),"OK","chyba vyplnění")</f>
        <v>OK</v>
      </c>
    </row>
    <row r="16" spans="1:13" ht="18" customHeight="1" thickBot="1" x14ac:dyDescent="0.25">
      <c r="A16" s="313"/>
      <c r="B16" s="286"/>
      <c r="C16" s="118">
        <v>1</v>
      </c>
      <c r="D16" s="131"/>
      <c r="E16" s="146">
        <f>SUM(E14:E15)</f>
        <v>0</v>
      </c>
      <c r="F16" s="147">
        <f>SUM(F14:F15)</f>
        <v>0</v>
      </c>
      <c r="G16" s="148">
        <f>FLOOR(IF(OR(AND(D15&gt;0,C16=2),AND(D15&gt;0,C16=4),AND(C16=3,F14=H14,D15&gt;0)),(F14+F15)/D15*D14,0),4)</f>
        <v>0</v>
      </c>
      <c r="H16" s="149"/>
      <c r="I16" s="150">
        <f>SUM(I14:I15)</f>
        <v>0</v>
      </c>
      <c r="J16" s="151">
        <f>SUM(J14:J15)</f>
        <v>0</v>
      </c>
      <c r="K16" s="376"/>
      <c r="L16" s="377"/>
      <c r="M16" s="145">
        <f>H14+F15</f>
        <v>0</v>
      </c>
    </row>
    <row r="17" spans="1:13" ht="18" customHeight="1" x14ac:dyDescent="0.2">
      <c r="A17" s="304">
        <v>2</v>
      </c>
      <c r="B17" s="307"/>
      <c r="C17" s="153">
        <v>1</v>
      </c>
      <c r="D17" s="125"/>
      <c r="E17" s="126"/>
      <c r="F17" s="126"/>
      <c r="G17" s="127" t="str">
        <f>IF(AND(E17&gt;0,F17&gt;0),E17/F17,"")</f>
        <v/>
      </c>
      <c r="H17" s="126"/>
      <c r="I17" s="128">
        <f>IF(AND(H17&gt;0,G17&gt;0,E17&gt;0),FLOOR(H17*G17+H19,1),0)</f>
        <v>0</v>
      </c>
      <c r="J17" s="129">
        <f>IF(OR(AND(I17&gt;0,C17=4),AND(I17&gt;0,C17=2),AND(I17&gt;0,C17=5)),FLOOR(I17*0.34,1),(IF(C17=3,0,0)))</f>
        <v>0</v>
      </c>
      <c r="K17" s="386"/>
      <c r="L17" s="386"/>
      <c r="M17" s="143" t="str">
        <f>IF(AND(D19&gt;=F17,F17&gt;=H17),"OK","chyba vyplnění")</f>
        <v>OK</v>
      </c>
    </row>
    <row r="18" spans="1:13" ht="18" customHeight="1" x14ac:dyDescent="0.2">
      <c r="A18" s="305"/>
      <c r="B18" s="308"/>
      <c r="C18" s="152"/>
      <c r="D18" s="74"/>
      <c r="E18" s="75"/>
      <c r="F18" s="77"/>
      <c r="G18" s="76">
        <f>IF(OR(AND(E18&gt;0,F18&gt;0,C17=2),AND(E18&gt;0,F18&gt;0,C17=4)),E18/F18,0)</f>
        <v>0</v>
      </c>
      <c r="H18" s="72">
        <f>IF(OR(D17=0,D18=0,F18=0,G19=0,C19=3), 0,(MIN(F18,G19,H17/(D18-D17)*D17*((D17+D18)/D18))))</f>
        <v>0</v>
      </c>
      <c r="I18" s="72">
        <f>IF(AND(H18&gt;0,G18&gt;0),FLOOR(H18*G18,1),0)</f>
        <v>0</v>
      </c>
      <c r="J18" s="73">
        <f>IF(OR(AND(I18&gt;0,C17=4),AND(I18&gt;0,C17=2),AND(I18&gt;0,C17=5)),FLOOR(I18*0.34,1),(IF(C17=3,0,0)))</f>
        <v>0</v>
      </c>
      <c r="K18" s="387"/>
      <c r="L18" s="387"/>
      <c r="M18" s="144" t="str">
        <f>IF(AND(H17+F18&lt;=D19),"OK","chyba vyplnění")</f>
        <v>OK</v>
      </c>
    </row>
    <row r="19" spans="1:13" ht="18" customHeight="1" thickBot="1" x14ac:dyDescent="0.25">
      <c r="A19" s="306"/>
      <c r="B19" s="309"/>
      <c r="C19" s="154">
        <v>1</v>
      </c>
      <c r="D19" s="131"/>
      <c r="E19" s="146">
        <f>SUM(E17:E18)</f>
        <v>0</v>
      </c>
      <c r="F19" s="147">
        <f>SUM(F17:F18)</f>
        <v>0</v>
      </c>
      <c r="G19" s="148">
        <f>FLOOR(IF(OR(AND(D18&gt;0,C19=2),AND(D18&gt;0,C19=4),AND(C19=3,F17=H17,D18&gt;0)),(F17+F18)/D18*D17,0),4)</f>
        <v>0</v>
      </c>
      <c r="H19" s="149"/>
      <c r="I19" s="150">
        <f>SUM(I17:I18)</f>
        <v>0</v>
      </c>
      <c r="J19" s="151">
        <f>SUM(J17:J18)</f>
        <v>0</v>
      </c>
      <c r="K19" s="388"/>
      <c r="L19" s="388"/>
      <c r="M19" s="145">
        <f>H17+F18</f>
        <v>0</v>
      </c>
    </row>
    <row r="20" spans="1:13" ht="18" customHeight="1" x14ac:dyDescent="0.2">
      <c r="A20" s="282">
        <v>3</v>
      </c>
      <c r="B20" s="285"/>
      <c r="C20" s="124">
        <v>1</v>
      </c>
      <c r="D20" s="125"/>
      <c r="E20" s="126"/>
      <c r="F20" s="126"/>
      <c r="G20" s="127" t="str">
        <f>IF(AND(E20&gt;0,F20&gt;0),E20/F20,"")</f>
        <v/>
      </c>
      <c r="H20" s="126"/>
      <c r="I20" s="128">
        <f>IF(AND(H20&gt;0,G20&gt;0,E20&gt;0),FLOOR(H20*G20+H22,1),0)</f>
        <v>0</v>
      </c>
      <c r="J20" s="129">
        <f>IF(OR(AND(I20&gt;0,C20=4),AND(I20&gt;0,C20=2),AND(I20&gt;0,C20=5)),FLOOR(I20*0.34,1),(IF(C20=3,0,0)))</f>
        <v>0</v>
      </c>
      <c r="K20" s="374"/>
      <c r="L20" s="389"/>
      <c r="M20" s="143" t="str">
        <f>IF(AND(D22&gt;=F20,F20&gt;=H20),"OK","chyba vyplnění")</f>
        <v>OK</v>
      </c>
    </row>
    <row r="21" spans="1:13" ht="18" customHeight="1" x14ac:dyDescent="0.2">
      <c r="A21" s="283"/>
      <c r="B21" s="286"/>
      <c r="C21" s="78"/>
      <c r="D21" s="74"/>
      <c r="E21" s="75"/>
      <c r="F21" s="77"/>
      <c r="G21" s="76">
        <f>IF(OR(AND(E21&gt;0,F21&gt;0,C20=2),AND(E21&gt;0,F21&gt;0,C20=4)),E21/F21,0)</f>
        <v>0</v>
      </c>
      <c r="H21" s="72">
        <f>IF(OR(D20=0,D21=0,F21=0,G22=0,C22=3), 0,(MIN(F21,G22,H20/(D21-D20)*D20*((D20+D21)/D21))))</f>
        <v>0</v>
      </c>
      <c r="I21" s="72">
        <f>IF(AND(H21&gt;0,G21&gt;0),FLOOR(H21*G21,1),0)</f>
        <v>0</v>
      </c>
      <c r="J21" s="73">
        <f>IF(OR(AND(I21&gt;0,C20=4),AND(I21&gt;0,C20=2),AND(I21&gt;0,C20=5)),FLOOR(I21*0.34,1),(IF(C20=3,0,0)))</f>
        <v>0</v>
      </c>
      <c r="K21" s="376"/>
      <c r="L21" s="390"/>
      <c r="M21" s="144" t="str">
        <f>IF(AND(H20+F21&lt;=D22),"OK","chyba vyplnění")</f>
        <v>OK</v>
      </c>
    </row>
    <row r="22" spans="1:13" ht="18" customHeight="1" thickBot="1" x14ac:dyDescent="0.25">
      <c r="A22" s="284"/>
      <c r="B22" s="287"/>
      <c r="C22" s="130">
        <v>1</v>
      </c>
      <c r="D22" s="131"/>
      <c r="E22" s="132">
        <f>SUM(E20:E21)</f>
        <v>0</v>
      </c>
      <c r="F22" s="133">
        <f>SUM(F20:F21)</f>
        <v>0</v>
      </c>
      <c r="G22" s="134">
        <f>FLOOR(IF(OR(AND(D21&gt;0,C22=2),AND(D21&gt;0,C22=4),AND(C22=3,F20=H20,D21&gt;0)),(F20+F21)/D21*D20,0),4)</f>
        <v>0</v>
      </c>
      <c r="H22" s="158"/>
      <c r="I22" s="159">
        <f>SUM(I20:I21)</f>
        <v>0</v>
      </c>
      <c r="J22" s="135">
        <f>SUM(J20:J21)</f>
        <v>0</v>
      </c>
      <c r="K22" s="391"/>
      <c r="L22" s="392"/>
      <c r="M22" s="145">
        <f>H20+F21</f>
        <v>0</v>
      </c>
    </row>
    <row r="23" spans="1:13" ht="18" customHeight="1" x14ac:dyDescent="0.2">
      <c r="A23" s="282">
        <v>4</v>
      </c>
      <c r="B23" s="285"/>
      <c r="C23" s="124">
        <v>1</v>
      </c>
      <c r="D23" s="125"/>
      <c r="E23" s="126"/>
      <c r="F23" s="126"/>
      <c r="G23" s="127" t="str">
        <f>IF(AND(E23&gt;0,F23&gt;0),E23/F23,"")</f>
        <v/>
      </c>
      <c r="H23" s="126"/>
      <c r="I23" s="128">
        <f>IF(AND(H23&gt;0,G23&gt;0,E23&gt;0),FLOOR(H23*G23+H25,1),0)</f>
        <v>0</v>
      </c>
      <c r="J23" s="129">
        <f>IF(OR(AND(I23&gt;0,C23=4),AND(I23&gt;0,C23=2),AND(I23&gt;0,C23=5)),FLOOR(I23*0.34,1),(IF(C23=3,0,0)))</f>
        <v>0</v>
      </c>
      <c r="K23" s="288"/>
      <c r="L23" s="288"/>
      <c r="M23" s="143" t="str">
        <f>IF(AND(D25&gt;=F23,F23&gt;=H23),"OK","chyba vyplnění")</f>
        <v>OK</v>
      </c>
    </row>
    <row r="24" spans="1:13" ht="18" customHeight="1" x14ac:dyDescent="0.2">
      <c r="A24" s="283"/>
      <c r="B24" s="286"/>
      <c r="C24" s="78"/>
      <c r="D24" s="74"/>
      <c r="E24" s="75"/>
      <c r="F24" s="75"/>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89"/>
      <c r="L24" s="289"/>
      <c r="M24" s="144" t="str">
        <f>IF(AND(H23+F24&lt;=D25),"OK","chyba vyplnění")</f>
        <v>OK</v>
      </c>
    </row>
    <row r="25" spans="1:13" ht="18" customHeight="1" thickBot="1" x14ac:dyDescent="0.25">
      <c r="A25" s="284"/>
      <c r="B25" s="287"/>
      <c r="C25" s="130">
        <v>1</v>
      </c>
      <c r="D25" s="131"/>
      <c r="E25" s="132">
        <f>SUM(E23:E24)</f>
        <v>0</v>
      </c>
      <c r="F25" s="133">
        <f>SUM(F23:F24)</f>
        <v>0</v>
      </c>
      <c r="G25" s="134">
        <f>FLOOR(IF(OR(AND(D24&gt;0,C25=2),AND(D24&gt;0,C25=4),AND(C25=3,F23=H23,D24&gt;0)),(F23+F24)/D24*D23,0),4)</f>
        <v>0</v>
      </c>
      <c r="H25" s="158"/>
      <c r="I25" s="159">
        <f>SUM(I23:I24)</f>
        <v>0</v>
      </c>
      <c r="J25" s="135">
        <f>SUM(J23:J24)</f>
        <v>0</v>
      </c>
      <c r="K25" s="290"/>
      <c r="L25" s="290"/>
      <c r="M25" s="145">
        <f>H23+F24</f>
        <v>0</v>
      </c>
    </row>
    <row r="26" spans="1:13" ht="18" customHeight="1" x14ac:dyDescent="0.2">
      <c r="A26" s="282">
        <v>5</v>
      </c>
      <c r="B26" s="285"/>
      <c r="C26" s="124">
        <v>1</v>
      </c>
      <c r="D26" s="119"/>
      <c r="E26" s="120"/>
      <c r="F26" s="120"/>
      <c r="G26" s="127" t="str">
        <f>IF(AND(E26&gt;0,F26&gt;0),E26/F26,"")</f>
        <v/>
      </c>
      <c r="H26" s="126"/>
      <c r="I26" s="128">
        <f>IF(AND(H26&gt;0,G26&gt;0,E26&gt;0),FLOOR(H26*G26+H28,1),0)</f>
        <v>0</v>
      </c>
      <c r="J26" s="129">
        <f>IF(OR(AND(I26&gt;0,C26=4),AND(I26&gt;0,C26=2),AND(I26&gt;0,C26=5)),FLOOR(I26*0.34,1),(IF(C26=3,0,0)))</f>
        <v>0</v>
      </c>
      <c r="K26" s="288"/>
      <c r="L26" s="288"/>
      <c r="M26" s="143" t="str">
        <f>IF(AND(D28&gt;=F26,F26&gt;=H26),"OK","chyba vyplnění")</f>
        <v>OK</v>
      </c>
    </row>
    <row r="27" spans="1:13" ht="18" customHeight="1" x14ac:dyDescent="0.2">
      <c r="A27" s="283"/>
      <c r="B27" s="286"/>
      <c r="C27" s="78"/>
      <c r="D27" s="74"/>
      <c r="E27" s="75"/>
      <c r="F27" s="77"/>
      <c r="G27" s="76">
        <f>IF(OR(AND(E27&gt;0,F27&gt;0,C26=2),AND(E27&gt;0,F27&gt;0,C26=4)),E27/F27,0)</f>
        <v>0</v>
      </c>
      <c r="H27" s="72">
        <f>IF(OR(D26=0,D27=0,F27=0,G28=0,C28=3), 0,(MIN(F27,G28,H26/(D27-D26)*D26*((D26+D27)/D27))))</f>
        <v>0</v>
      </c>
      <c r="I27" s="72">
        <f>IF(AND(H27&gt;0,G27&gt;0),FLOOR(H27*G27,1),0)</f>
        <v>0</v>
      </c>
      <c r="J27" s="73">
        <f>IF(OR(AND(I27&gt;0,C26=4),AND(I27&gt;0,C26=2),AND(I27&gt;0,C26=5)),FLOOR(I27*0.34,1),(IF(C26=3,0,0)))</f>
        <v>0</v>
      </c>
      <c r="K27" s="289"/>
      <c r="L27" s="289"/>
      <c r="M27" s="144" t="str">
        <f>IF(AND(H26+F27&lt;=D28),"OK","chyba vyplnění")</f>
        <v>OK</v>
      </c>
    </row>
    <row r="28" spans="1:13" ht="18" customHeight="1" thickBot="1" x14ac:dyDescent="0.25">
      <c r="A28" s="284"/>
      <c r="B28" s="287"/>
      <c r="C28" s="130">
        <v>1</v>
      </c>
      <c r="D28" s="225"/>
      <c r="E28" s="132">
        <f>SUM(E26:E27)</f>
        <v>0</v>
      </c>
      <c r="F28" s="133">
        <f>SUM(F26:F27)</f>
        <v>0</v>
      </c>
      <c r="G28" s="134">
        <f>FLOOR(IF(OR(AND(D27&gt;0,C28=2),AND(D27&gt;0,C28=4),AND(C28=3,F26=H26,D27&gt;0)),(F26+F27)/D27*D26,0),4)</f>
        <v>0</v>
      </c>
      <c r="H28" s="158"/>
      <c r="I28" s="159">
        <f>SUM(I26:I27)</f>
        <v>0</v>
      </c>
      <c r="J28" s="135">
        <f>SUM(J26:J27)</f>
        <v>0</v>
      </c>
      <c r="K28" s="290"/>
      <c r="L28" s="290"/>
      <c r="M28" s="145">
        <f>H26+F27</f>
        <v>0</v>
      </c>
    </row>
    <row r="29" spans="1:13" ht="18" customHeight="1" x14ac:dyDescent="0.2">
      <c r="A29" s="378">
        <v>6</v>
      </c>
      <c r="B29" s="285"/>
      <c r="C29" s="124">
        <v>1</v>
      </c>
      <c r="D29" s="125"/>
      <c r="E29" s="126"/>
      <c r="F29" s="126"/>
      <c r="G29" s="127" t="str">
        <f>IF(AND(E29&gt;0,F29&gt;0),E29/F29,"")</f>
        <v/>
      </c>
      <c r="H29" s="126"/>
      <c r="I29" s="128">
        <f>IF(AND(H29&gt;0,G29&gt;0,E29&gt;0),FLOOR(H29*G29+H31,1),0)</f>
        <v>0</v>
      </c>
      <c r="J29" s="129">
        <f>IF(OR(AND(I29&gt;0,C29=4),AND(I29&gt;0,C29=2),AND(I29&gt;0,C29=5)),FLOOR(I29*0.34,1),(IF(C29=3,0,0)))</f>
        <v>0</v>
      </c>
      <c r="K29" s="380"/>
      <c r="L29" s="381"/>
      <c r="M29" s="143" t="str">
        <f>IF(AND(D31&gt;=F29,F29&gt;=H29),"OK","chyba vyplnění")</f>
        <v>OK</v>
      </c>
    </row>
    <row r="30" spans="1:13" ht="18" customHeight="1" x14ac:dyDescent="0.2">
      <c r="A30" s="301"/>
      <c r="B30" s="286"/>
      <c r="C30" s="78"/>
      <c r="D30" s="74"/>
      <c r="E30" s="75"/>
      <c r="F30" s="75"/>
      <c r="G30" s="76">
        <f>IF(OR(AND(E30&gt;0,F30&gt;0,C29=2),AND(E30&gt;0,F30&gt;0,C29=4)),E30/F30,0)</f>
        <v>0</v>
      </c>
      <c r="H30" s="72">
        <f>IF(OR(D29=0,D30=0,F30=0,G31=0,C31=3), 0,(MIN(F30,G31,H29/(D30-D29)*D29*((D29+D30)/D30))))</f>
        <v>0</v>
      </c>
      <c r="I30" s="72">
        <f>IF(AND(H30&gt;0,G30&gt;0),FLOOR(H30*G30,1),0)</f>
        <v>0</v>
      </c>
      <c r="J30" s="73">
        <f>IF(OR(AND(I30&gt;0,C29=4),AND(I30&gt;0,C29=2),AND(I30&gt;0,C29=5)),FLOOR(I30*0.34,1),(IF(C29=3,0,0)))</f>
        <v>0</v>
      </c>
      <c r="K30" s="382"/>
      <c r="L30" s="383"/>
      <c r="M30" s="144" t="str">
        <f>IF(AND(H29+F30&lt;=D31),"OK","chyba vyplnění")</f>
        <v>OK</v>
      </c>
    </row>
    <row r="31" spans="1:13" ht="18" customHeight="1" thickBot="1" x14ac:dyDescent="0.25">
      <c r="A31" s="379"/>
      <c r="B31" s="287"/>
      <c r="C31" s="130">
        <v>1</v>
      </c>
      <c r="D31" s="131"/>
      <c r="E31" s="132">
        <f>SUM(E29:E30)</f>
        <v>0</v>
      </c>
      <c r="F31" s="133">
        <f>SUM(F29:F30)</f>
        <v>0</v>
      </c>
      <c r="G31" s="134">
        <f>FLOOR(IF(OR(AND(D30&gt;0,C31=2),AND(D30&gt;0,C31=4),AND(C31=3,F29=H29,D30&gt;0)),(F29+F30)/D30*D29,0),4)</f>
        <v>0</v>
      </c>
      <c r="H31" s="158"/>
      <c r="I31" s="159">
        <f>SUM(I29:I30)</f>
        <v>0</v>
      </c>
      <c r="J31" s="135">
        <f>SUM(J29:J30)</f>
        <v>0</v>
      </c>
      <c r="K31" s="384"/>
      <c r="L31" s="385"/>
      <c r="M31" s="145">
        <f>H29+F30</f>
        <v>0</v>
      </c>
    </row>
    <row r="32" spans="1:13" ht="18" customHeight="1" x14ac:dyDescent="0.2">
      <c r="A32" s="378">
        <v>7</v>
      </c>
      <c r="B32" s="285"/>
      <c r="C32" s="124">
        <v>1</v>
      </c>
      <c r="D32" s="125"/>
      <c r="E32" s="126"/>
      <c r="F32" s="126"/>
      <c r="G32" s="127" t="str">
        <f>IF(AND(E32&gt;0,F32&gt;0),E32/F32,"")</f>
        <v/>
      </c>
      <c r="H32" s="126"/>
      <c r="I32" s="128">
        <f>IF(AND(H32&gt;0,G32&gt;0,E32&gt;0),FLOOR(H32*G32+H34,1),0)</f>
        <v>0</v>
      </c>
      <c r="J32" s="129">
        <f>IF(OR(AND(I32&gt;0,C32=4),AND(I32&gt;0,C32=2),AND(I32&gt;0,C32=5)),FLOOR(I32*0.34,1),(IF(C32=3,0,0)))</f>
        <v>0</v>
      </c>
      <c r="K32" s="380"/>
      <c r="L32" s="381"/>
      <c r="M32" s="143" t="str">
        <f>IF(AND(D34&gt;=F32,F32&gt;=H32),"OK","chyba vyplnění")</f>
        <v>OK</v>
      </c>
    </row>
    <row r="33" spans="1:13" ht="18" customHeight="1" x14ac:dyDescent="0.2">
      <c r="A33" s="301"/>
      <c r="B33" s="286"/>
      <c r="C33" s="78"/>
      <c r="D33" s="74"/>
      <c r="E33" s="75"/>
      <c r="F33" s="75"/>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82"/>
      <c r="L33" s="383"/>
      <c r="M33" s="144" t="str">
        <f>IF(AND(H32+F33&lt;=D34),"OK","chyba vyplnění")</f>
        <v>OK</v>
      </c>
    </row>
    <row r="34" spans="1:13" ht="18" customHeight="1" thickBot="1" x14ac:dyDescent="0.25">
      <c r="A34" s="379"/>
      <c r="B34" s="287"/>
      <c r="C34" s="130"/>
      <c r="D34" s="131"/>
      <c r="E34" s="132">
        <f>SUM(E32:E33)</f>
        <v>0</v>
      </c>
      <c r="F34" s="133">
        <f>SUM(F32:F33)</f>
        <v>0</v>
      </c>
      <c r="G34" s="134">
        <f>FLOOR(IF(OR(AND(D33&gt;0,C34=2),AND(D33&gt;0,C34=4),AND(C34=3,F32=H32,D33&gt;0)),(F32+F33)/D33*D32,0),4)</f>
        <v>0</v>
      </c>
      <c r="H34" s="158"/>
      <c r="I34" s="159">
        <f>SUM(I32:I33)</f>
        <v>0</v>
      </c>
      <c r="J34" s="135">
        <f>SUM(J32:J33)</f>
        <v>0</v>
      </c>
      <c r="K34" s="384"/>
      <c r="L34" s="385"/>
      <c r="M34" s="145">
        <f>H32+F33</f>
        <v>0</v>
      </c>
    </row>
    <row r="35" spans="1:13" ht="18" customHeight="1" x14ac:dyDescent="0.2">
      <c r="A35" s="282">
        <v>8</v>
      </c>
      <c r="B35" s="285"/>
      <c r="C35" s="124">
        <v>1</v>
      </c>
      <c r="D35" s="125"/>
      <c r="E35" s="126"/>
      <c r="F35" s="126"/>
      <c r="G35" s="127" t="str">
        <f>IF(AND(E35&gt;0,F35&gt;0),E35/F35,"")</f>
        <v/>
      </c>
      <c r="H35" s="126"/>
      <c r="I35" s="128">
        <f>IF(AND(H35&gt;0,G35&gt;0,E35&gt;0),FLOOR(H35*G35+H37,1),0)</f>
        <v>0</v>
      </c>
      <c r="J35" s="129">
        <f>IF(OR(AND(I35&gt;0,C35=4),AND(I35&gt;0,C35=2),AND(I35&gt;0,C35=5)),FLOOR(I35*0.34,1),(IF(C35=3,0,0)))</f>
        <v>0</v>
      </c>
      <c r="K35" s="288"/>
      <c r="L35" s="288"/>
      <c r="M35" s="143" t="str">
        <f>IF(AND(D37&gt;=F35,F35&gt;=H35),"OK","chyba vyplnění")</f>
        <v>OK</v>
      </c>
    </row>
    <row r="36" spans="1:13" ht="18" customHeight="1" x14ac:dyDescent="0.2">
      <c r="A36" s="283"/>
      <c r="B36" s="286"/>
      <c r="C36" s="78"/>
      <c r="D36" s="74"/>
      <c r="E36" s="75"/>
      <c r="F36" s="75"/>
      <c r="G36" s="76">
        <f>IF(OR(AND(E36&gt;0,F36&gt;0,C35=2),AND(E36&gt;0,F36&gt;0,C35=4)),E36/F36,0)</f>
        <v>0</v>
      </c>
      <c r="H36" s="72">
        <f>IF(OR(D35=0,D36=0,F36=0,G37=0,C37=3), 0,(MIN(F36,G37,H35/(D36-D35)*D35*((D35+D36)/D36))))</f>
        <v>0</v>
      </c>
      <c r="I36" s="72">
        <f>IF(AND(H36&gt;0,G36&gt;0),FLOOR(H36*G36,1),0)</f>
        <v>0</v>
      </c>
      <c r="J36" s="73">
        <f>IF(OR(AND(I36&gt;0,C35=4),AND(I36&gt;0,C35=2),AND(I36&gt;0,C35=5)),FLOOR(I36*0.34,1),(IF(C35=3,0,0)))</f>
        <v>0</v>
      </c>
      <c r="K36" s="289"/>
      <c r="L36" s="289"/>
      <c r="M36" s="144" t="str">
        <f>IF(AND(H35+F36&lt;=D37),"OK","chyba vyplnění")</f>
        <v>OK</v>
      </c>
    </row>
    <row r="37" spans="1:13" ht="18" customHeight="1" thickBot="1" x14ac:dyDescent="0.25">
      <c r="A37" s="284"/>
      <c r="B37" s="287"/>
      <c r="C37" s="130">
        <v>1</v>
      </c>
      <c r="D37" s="131"/>
      <c r="E37" s="132">
        <f>SUM(E35:E36)</f>
        <v>0</v>
      </c>
      <c r="F37" s="133">
        <f>SUM(F35:F36)</f>
        <v>0</v>
      </c>
      <c r="G37" s="134">
        <f>FLOOR(IF(OR(AND(D36&gt;0,C37=2),AND(D36&gt;0,C37=4),AND(C37=3,F35=H35,D36&gt;0)),(F35+F36)/D36*D35,0),4)</f>
        <v>0</v>
      </c>
      <c r="H37" s="158"/>
      <c r="I37" s="159">
        <f>SUM(I35:I36)</f>
        <v>0</v>
      </c>
      <c r="J37" s="135">
        <f>SUM(J35:J36)</f>
        <v>0</v>
      </c>
      <c r="K37" s="290"/>
      <c r="L37" s="290"/>
      <c r="M37" s="145">
        <f>H35+F36</f>
        <v>0</v>
      </c>
    </row>
    <row r="38" spans="1:13" ht="18" customHeight="1" x14ac:dyDescent="0.2">
      <c r="A38" s="282">
        <v>9</v>
      </c>
      <c r="B38" s="285"/>
      <c r="C38" s="124">
        <v>1</v>
      </c>
      <c r="D38" s="125"/>
      <c r="E38" s="126"/>
      <c r="F38" s="126"/>
      <c r="G38" s="127" t="str">
        <f>IF(AND(E38&gt;0,F38&gt;0),E38/F38,"")</f>
        <v/>
      </c>
      <c r="H38" s="126"/>
      <c r="I38" s="128">
        <f>IF(AND(H38&gt;0,G38&gt;0,E38&gt;0),FLOOR(H38*G38+H40,1),0)</f>
        <v>0</v>
      </c>
      <c r="J38" s="129">
        <f>IF(OR(AND(I38&gt;0,C38=4),AND(I38&gt;0,C38=2),AND(I38&gt;0,C38=5)),FLOOR(I38*0.34,1),(IF(C38=3,0,0)))</f>
        <v>0</v>
      </c>
      <c r="K38" s="288"/>
      <c r="L38" s="288"/>
      <c r="M38" s="143" t="str">
        <f>IF(AND(D40&gt;=F38,F38&gt;=H38),"OK","chyba vyplnění")</f>
        <v>OK</v>
      </c>
    </row>
    <row r="39" spans="1:13" ht="18" customHeight="1" x14ac:dyDescent="0.2">
      <c r="A39" s="283"/>
      <c r="B39" s="286"/>
      <c r="C39" s="103"/>
      <c r="D39" s="74"/>
      <c r="E39" s="75"/>
      <c r="F39" s="75"/>
      <c r="G39" s="76">
        <f>IF(OR(AND(E39&gt;0,F39&gt;0,C38=2),AND(E39&gt;0,F39&gt;0,C38=4)),E39/F39,0)</f>
        <v>0</v>
      </c>
      <c r="H39" s="72">
        <f>IF(OR(D38=0,D39=0,F39=0,G40=0,C40=3), 0,(MIN(F39,G40,H38/(D39-D38)*D38*((D38+D39)/D39))))</f>
        <v>0</v>
      </c>
      <c r="I39" s="72">
        <f>IF(AND(H39&gt;0,G39&gt;0),FLOOR(H39*G39,1),0)</f>
        <v>0</v>
      </c>
      <c r="J39" s="73">
        <f>IF(OR(AND(I39&gt;0,C38=4),AND(I39&gt;0,C38=2),AND(I39&gt;0,C38=5)),FLOOR(I39*0.34,1),(IF(C38=3,0,0)))</f>
        <v>0</v>
      </c>
      <c r="K39" s="289"/>
      <c r="L39" s="289"/>
      <c r="M39" s="144" t="str">
        <f>IF(AND(H38+F39&lt;=D40),"OK","chyba vyplnění")</f>
        <v>OK</v>
      </c>
    </row>
    <row r="40" spans="1:13" ht="18" customHeight="1" thickBot="1" x14ac:dyDescent="0.25">
      <c r="A40" s="284"/>
      <c r="B40" s="287"/>
      <c r="C40" s="130">
        <v>1</v>
      </c>
      <c r="D40" s="131"/>
      <c r="E40" s="132">
        <f>SUM(E38:E39)</f>
        <v>0</v>
      </c>
      <c r="F40" s="133">
        <f>SUM(F38:F39)</f>
        <v>0</v>
      </c>
      <c r="G40" s="134">
        <f>FLOOR(IF(OR(AND(D39&gt;0,C40=2),AND(D39&gt;0,C40=4),AND(C40=3,F38=H38,D39&gt;0)),(F38+F39)/D39*D38,0),4)</f>
        <v>0</v>
      </c>
      <c r="H40" s="158"/>
      <c r="I40" s="159">
        <f>SUM(I38:I39)</f>
        <v>0</v>
      </c>
      <c r="J40" s="135">
        <f>SUM(J38:J39)</f>
        <v>0</v>
      </c>
      <c r="K40" s="290"/>
      <c r="L40" s="290"/>
      <c r="M40" s="145">
        <f>H38+F39</f>
        <v>0</v>
      </c>
    </row>
    <row r="41" spans="1:13" ht="18" customHeight="1" x14ac:dyDescent="0.2">
      <c r="A41" s="282">
        <v>10</v>
      </c>
      <c r="B41" s="285"/>
      <c r="C41" s="124">
        <v>1</v>
      </c>
      <c r="D41" s="125"/>
      <c r="E41" s="126"/>
      <c r="F41" s="126"/>
      <c r="G41" s="127" t="str">
        <f>IF(AND(E41&gt;0,F41&gt;0),E41/F41,"")</f>
        <v/>
      </c>
      <c r="H41" s="126"/>
      <c r="I41" s="128">
        <f>IF(AND(H41&gt;0,G41&gt;0,E41&gt;0),FLOOR(H41*G41+H43,1),0)</f>
        <v>0</v>
      </c>
      <c r="J41" s="129">
        <f>IF(OR(AND(I41&gt;0,C41=4),AND(I41&gt;0,C41=2),AND(I41&gt;0,C41=5)),FLOOR(I41*0.34,1),(IF(C41=3,0,0)))</f>
        <v>0</v>
      </c>
      <c r="K41" s="288"/>
      <c r="L41" s="288"/>
      <c r="M41" s="143" t="str">
        <f>IF(AND(D43&gt;=F41,F41&gt;=H41),"OK","chyba vyplnění")</f>
        <v>OK</v>
      </c>
    </row>
    <row r="42" spans="1:13" ht="18" customHeight="1" x14ac:dyDescent="0.2">
      <c r="A42" s="283"/>
      <c r="B42" s="286"/>
      <c r="C42" s="78"/>
      <c r="D42" s="74"/>
      <c r="E42" s="75"/>
      <c r="F42" s="75"/>
      <c r="G42" s="76">
        <f>IF(OR(AND(E42&gt;0,F42&gt;0,C41=2),AND(E42&gt;0,F42&gt;0,C41=4)),E42/F42,0)</f>
        <v>0</v>
      </c>
      <c r="H42" s="72">
        <f>IF(OR(D41=0,D42=0,F42=0,G43=0,C43=3), 0,(MIN(F42,G43,H41/(D42-D41)*D41*((D41+D42)/D42))))</f>
        <v>0</v>
      </c>
      <c r="I42" s="72">
        <f>IF(AND(H42&gt;0,G42&gt;0),FLOOR(H42*G42,1),0)</f>
        <v>0</v>
      </c>
      <c r="J42" s="73">
        <f>IF(OR(AND(I42&gt;0,C41=4),AND(I42&gt;0,C41=2),AND(I42&gt;0,C41=5)),FLOOR(I42*0.34,1),(IF(C41=3,0,0)))</f>
        <v>0</v>
      </c>
      <c r="K42" s="289"/>
      <c r="L42" s="289"/>
      <c r="M42" s="144" t="str">
        <f>IF(AND(H41+F42&lt;=D43),"OK","chyba vyplnění")</f>
        <v>OK</v>
      </c>
    </row>
    <row r="43" spans="1:13" ht="18" customHeight="1" thickBot="1" x14ac:dyDescent="0.25">
      <c r="A43" s="284"/>
      <c r="B43" s="287"/>
      <c r="C43" s="130">
        <v>1</v>
      </c>
      <c r="D43" s="131"/>
      <c r="E43" s="132">
        <f>SUM(E41:E42)</f>
        <v>0</v>
      </c>
      <c r="F43" s="133">
        <f>SUM(F41:F42)</f>
        <v>0</v>
      </c>
      <c r="G43" s="134">
        <f>FLOOR(IF(OR(AND(D42&gt;0,C43=2),AND(D42&gt;0,C43=4),AND(C43=3,F41=H41,D42&gt;0)),(F41+F42)/D42*D41,0),4)</f>
        <v>0</v>
      </c>
      <c r="H43" s="158"/>
      <c r="I43" s="159">
        <f>SUM(I41:I42)</f>
        <v>0</v>
      </c>
      <c r="J43" s="135">
        <f>SUM(J41:J42)</f>
        <v>0</v>
      </c>
      <c r="K43" s="290"/>
      <c r="L43" s="290"/>
      <c r="M43" s="145">
        <f>H41+F42</f>
        <v>0</v>
      </c>
    </row>
    <row r="44" spans="1:13" ht="18" customHeight="1" x14ac:dyDescent="0.2">
      <c r="A44" s="282">
        <v>11</v>
      </c>
      <c r="B44" s="285"/>
      <c r="C44" s="124">
        <v>1</v>
      </c>
      <c r="D44" s="125"/>
      <c r="E44" s="126"/>
      <c r="F44" s="126"/>
      <c r="G44" s="127" t="str">
        <f>IF(AND(E44&gt;0,F44&gt;0),E44/F44,"")</f>
        <v/>
      </c>
      <c r="H44" s="126"/>
      <c r="I44" s="128">
        <f>IF(AND(H44&gt;0,G44&gt;0,E44&gt;0),FLOOR(H44*G44+H46,1),0)</f>
        <v>0</v>
      </c>
      <c r="J44" s="129">
        <f>IF(OR(AND(I44&gt;0,C44=4),AND(I44&gt;0,C44=2),AND(I44&gt;0,C44=5)),FLOOR(I44*0.34,1),(IF(C44=3,0,0)))</f>
        <v>0</v>
      </c>
      <c r="K44" s="288"/>
      <c r="L44" s="288"/>
      <c r="M44" s="143" t="str">
        <f>IF(AND(D46&gt;=F44,F44&gt;=H44),"OK","chyba vyplnění")</f>
        <v>OK</v>
      </c>
    </row>
    <row r="45" spans="1:13" ht="18" customHeight="1" x14ac:dyDescent="0.2">
      <c r="A45" s="283"/>
      <c r="B45" s="286"/>
      <c r="C45" s="78"/>
      <c r="D45" s="74"/>
      <c r="E45" s="75"/>
      <c r="F45" s="75"/>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89"/>
      <c r="L45" s="289"/>
      <c r="M45" s="144" t="str">
        <f>IF(AND(H44+F45&lt;=D46),"OK","chyba vyplnění")</f>
        <v>OK</v>
      </c>
    </row>
    <row r="46" spans="1:13" ht="18" customHeight="1" thickBot="1" x14ac:dyDescent="0.25">
      <c r="A46" s="284"/>
      <c r="B46" s="287"/>
      <c r="C46" s="130">
        <v>1</v>
      </c>
      <c r="D46" s="131"/>
      <c r="E46" s="132">
        <f>SUM(E44:E45)</f>
        <v>0</v>
      </c>
      <c r="F46" s="133">
        <f>SUM(F44:F45)</f>
        <v>0</v>
      </c>
      <c r="G46" s="134">
        <f>FLOOR(IF(OR(AND(D45&gt;0,C46=2),AND(D45&gt;0,C46=4),AND(C46=3,F44=H44,D45&gt;0)),(F44+F45)/D45*D44,0),4)</f>
        <v>0</v>
      </c>
      <c r="H46" s="158"/>
      <c r="I46" s="159">
        <f>SUM(I44:I45)</f>
        <v>0</v>
      </c>
      <c r="J46" s="135">
        <f>SUM(J44:J45)</f>
        <v>0</v>
      </c>
      <c r="K46" s="290"/>
      <c r="L46" s="290"/>
      <c r="M46" s="145">
        <f>H44+F45</f>
        <v>0</v>
      </c>
    </row>
    <row r="47" spans="1:13" ht="18" customHeight="1" x14ac:dyDescent="0.2">
      <c r="A47" s="282">
        <v>12</v>
      </c>
      <c r="B47" s="285"/>
      <c r="C47" s="124">
        <v>1</v>
      </c>
      <c r="D47" s="125"/>
      <c r="E47" s="126"/>
      <c r="F47" s="126"/>
      <c r="G47" s="127" t="str">
        <f>IF(AND(E47&gt;0,F47&gt;0),E47/F47,"")</f>
        <v/>
      </c>
      <c r="H47" s="126"/>
      <c r="I47" s="128">
        <f>IF(AND(H47&gt;0,G47&gt;0,E47&gt;0),FLOOR(H47*G47+H49,1),0)</f>
        <v>0</v>
      </c>
      <c r="J47" s="129">
        <f>IF(OR(AND(I47&gt;0,C47=4),AND(I47&gt;0,C47=2),AND(I47&gt;0,C47=5)),FLOOR(I47*0.34,1),(IF(C47=3,0,0)))</f>
        <v>0</v>
      </c>
      <c r="K47" s="288"/>
      <c r="L47" s="288"/>
      <c r="M47" s="143" t="str">
        <f>IF(AND(D49&gt;=F47,F47&gt;=H47),"OK","chyba vyplnění")</f>
        <v>OK</v>
      </c>
    </row>
    <row r="48" spans="1:13" ht="18" customHeight="1" x14ac:dyDescent="0.2">
      <c r="A48" s="283"/>
      <c r="B48" s="286"/>
      <c r="C48" s="78"/>
      <c r="D48" s="74"/>
      <c r="E48" s="75"/>
      <c r="F48" s="75"/>
      <c r="G48" s="76">
        <f>IF(OR(AND(E48&gt;0,F48&gt;0,C47=2),AND(E48&gt;0,F48&gt;0,C47=4)),E48/F48,0)</f>
        <v>0</v>
      </c>
      <c r="H48" s="72">
        <f>IF(OR(D47=0,D48=0,F48=0,G49=0,C49=3), 0,(MIN(F48,G49,H47/(D48-D47)*D47*((D47+D48)/D48))))</f>
        <v>0</v>
      </c>
      <c r="I48" s="72">
        <f>IF(AND(H48&gt;0,G48&gt;0),FLOOR(H48*G48,1),0)</f>
        <v>0</v>
      </c>
      <c r="J48" s="73">
        <f>IF(OR(AND(I48&gt;0,C47=4),AND(I48&gt;0,C47=2),AND(I48&gt;0,C47=5)),FLOOR(I48*0.34,1),(IF(C47=3,0,0)))</f>
        <v>0</v>
      </c>
      <c r="K48" s="289"/>
      <c r="L48" s="289"/>
      <c r="M48" s="144" t="str">
        <f>IF(AND(H47+F48&lt;=D49),"OK","chyba vyplnění")</f>
        <v>OK</v>
      </c>
    </row>
    <row r="49" spans="1:13" ht="18" customHeight="1" thickBot="1" x14ac:dyDescent="0.25">
      <c r="A49" s="284"/>
      <c r="B49" s="287"/>
      <c r="C49" s="130"/>
      <c r="D49" s="131"/>
      <c r="E49" s="132">
        <f>SUM(E47:E48)</f>
        <v>0</v>
      </c>
      <c r="F49" s="133">
        <f>SUM(F47:F48)</f>
        <v>0</v>
      </c>
      <c r="G49" s="134">
        <f>FLOOR(IF(OR(AND(D48&gt;0,C49=2),AND(D48&gt;0,C49=4),AND(C49=3,F47=H47,D48&gt;0)),(F47+F48)/D48*D47,0),4)</f>
        <v>0</v>
      </c>
      <c r="H49" s="158"/>
      <c r="I49" s="159">
        <f>SUM(I47:I48)</f>
        <v>0</v>
      </c>
      <c r="J49" s="135">
        <f>SUM(J47:J48)</f>
        <v>0</v>
      </c>
      <c r="K49" s="290"/>
      <c r="L49" s="290"/>
      <c r="M49" s="145">
        <f>H47+F48</f>
        <v>0</v>
      </c>
    </row>
    <row r="50" spans="1:13" ht="18" customHeight="1" x14ac:dyDescent="0.2">
      <c r="A50" s="282">
        <v>13</v>
      </c>
      <c r="B50" s="285"/>
      <c r="C50" s="124">
        <v>1</v>
      </c>
      <c r="D50" s="125"/>
      <c r="E50" s="126"/>
      <c r="F50" s="126"/>
      <c r="G50" s="127" t="str">
        <f>IF(AND(E50&gt;0,F50&gt;0),E50/F50,"")</f>
        <v/>
      </c>
      <c r="H50" s="126"/>
      <c r="I50" s="128">
        <f>IF(AND(H50&gt;0,G50&gt;0,E50&gt;0),FLOOR(H50*G50+H52,1),0)</f>
        <v>0</v>
      </c>
      <c r="J50" s="129">
        <f>IF(OR(AND(I50&gt;0,C50=4),AND(I50&gt;0,C50=2),AND(I50&gt;0,C50=5)),FLOOR(I50*0.34,1),(IF(C50=3,0,0)))</f>
        <v>0</v>
      </c>
      <c r="K50" s="288"/>
      <c r="L50" s="288"/>
      <c r="M50" s="143" t="str">
        <f>IF(AND(D52&gt;=F50,F50&gt;=H50),"OK","chyba vyplnění")</f>
        <v>OK</v>
      </c>
    </row>
    <row r="51" spans="1:13" ht="18" customHeight="1" x14ac:dyDescent="0.2">
      <c r="A51" s="283"/>
      <c r="B51" s="286"/>
      <c r="C51" s="78"/>
      <c r="D51" s="74"/>
      <c r="E51" s="75"/>
      <c r="F51" s="75"/>
      <c r="G51" s="76">
        <f>IF(OR(AND(E51&gt;0,F51&gt;0,C50=2),AND(E51&gt;0,F51&gt;0,C50=4)),E51/F51,0)</f>
        <v>0</v>
      </c>
      <c r="H51" s="72">
        <f>IF(OR(D50=0,D51=0,F51=0,G52=0,C52=3), 0,(MIN(F51,G52,H50/(D51-D50)*D50*((D50+D51)/D51))))</f>
        <v>0</v>
      </c>
      <c r="I51" s="72">
        <f>IF(AND(H51&gt;0,G51&gt;0),FLOOR(H51*G51,1),0)</f>
        <v>0</v>
      </c>
      <c r="J51" s="73">
        <f>IF(OR(AND(I51&gt;0,C50=4),AND(I51&gt;0,C50=2),AND(I51&gt;0,C50=5)),FLOOR(I51*0.34,1),(IF(C50=3,0,0)))</f>
        <v>0</v>
      </c>
      <c r="K51" s="289"/>
      <c r="L51" s="289"/>
      <c r="M51" s="144" t="str">
        <f>IF(AND(H50+F51&lt;=D52),"OK","chyba vyplnění")</f>
        <v>OK</v>
      </c>
    </row>
    <row r="52" spans="1:13" ht="18" customHeight="1" thickBot="1" x14ac:dyDescent="0.25">
      <c r="A52" s="284"/>
      <c r="B52" s="287"/>
      <c r="C52" s="130"/>
      <c r="D52" s="131"/>
      <c r="E52" s="132">
        <f>SUM(E50:E51)</f>
        <v>0</v>
      </c>
      <c r="F52" s="133">
        <f>SUM(F50:F51)</f>
        <v>0</v>
      </c>
      <c r="G52" s="134">
        <f>FLOOR(IF(OR(AND(D51&gt;0,C52=2),AND(D51&gt;0,C52=4),AND(C52=3,F50=H50,D51&gt;0)),(F50+F51)/D51*D50,0),4)</f>
        <v>0</v>
      </c>
      <c r="H52" s="158"/>
      <c r="I52" s="159">
        <f>SUM(I50:I51)</f>
        <v>0</v>
      </c>
      <c r="J52" s="135">
        <f>SUM(J50:J51)</f>
        <v>0</v>
      </c>
      <c r="K52" s="290"/>
      <c r="L52" s="290"/>
      <c r="M52" s="145">
        <f>H50+F51</f>
        <v>0</v>
      </c>
    </row>
    <row r="53" spans="1:13" ht="18" customHeight="1" x14ac:dyDescent="0.2">
      <c r="A53" s="282">
        <v>14</v>
      </c>
      <c r="B53" s="285"/>
      <c r="C53" s="124">
        <v>1</v>
      </c>
      <c r="D53" s="125"/>
      <c r="E53" s="126"/>
      <c r="F53" s="126"/>
      <c r="G53" s="127" t="str">
        <f>IF(AND(E53&gt;0,F53&gt;0),E53/F53,"")</f>
        <v/>
      </c>
      <c r="H53" s="126"/>
      <c r="I53" s="128">
        <f>IF(AND(H53&gt;0,G53&gt;0,E53&gt;0),FLOOR(H53*G53+H55,1),0)</f>
        <v>0</v>
      </c>
      <c r="J53" s="129">
        <f>IF(OR(AND(I53&gt;0,C53=4),AND(I53&gt;0,C53=2),AND(I53&gt;0,C53=5)),FLOOR(I53*0.34,1),(IF(C53=3,0,0)))</f>
        <v>0</v>
      </c>
      <c r="K53" s="288"/>
      <c r="L53" s="288"/>
      <c r="M53" s="143" t="str">
        <f>IF(AND(D55&gt;=F53,F53&gt;=H53),"OK","chyba vyplnění")</f>
        <v>OK</v>
      </c>
    </row>
    <row r="54" spans="1:13" ht="18" customHeight="1" x14ac:dyDescent="0.2">
      <c r="A54" s="283"/>
      <c r="B54" s="286"/>
      <c r="C54" s="78"/>
      <c r="D54" s="74"/>
      <c r="E54" s="75"/>
      <c r="F54" s="75"/>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289"/>
      <c r="L54" s="289"/>
      <c r="M54" s="144" t="str">
        <f>IF(AND(H53+F54&lt;=D55),"OK","chyba vyplnění")</f>
        <v>OK</v>
      </c>
    </row>
    <row r="55" spans="1:13" ht="18" customHeight="1" thickBot="1" x14ac:dyDescent="0.25">
      <c r="A55" s="284"/>
      <c r="B55" s="287"/>
      <c r="C55" s="130"/>
      <c r="D55" s="131"/>
      <c r="E55" s="132">
        <f>SUM(E53:E54)</f>
        <v>0</v>
      </c>
      <c r="F55" s="133">
        <f>SUM(F53:F54)</f>
        <v>0</v>
      </c>
      <c r="G55" s="134">
        <f>FLOOR(IF(OR(AND(D54&gt;0,C55=2),AND(D54&gt;0,C55=4),AND(C55=3,F53=H53,D54&gt;0)),(F53+F54)/D54*D53,0),4)</f>
        <v>0</v>
      </c>
      <c r="H55" s="158"/>
      <c r="I55" s="159">
        <f>SUM(I53:I54)</f>
        <v>0</v>
      </c>
      <c r="J55" s="135">
        <f>SUM(J53:J54)</f>
        <v>0</v>
      </c>
      <c r="K55" s="290"/>
      <c r="L55" s="290"/>
      <c r="M55" s="145">
        <f>H53+F54</f>
        <v>0</v>
      </c>
    </row>
    <row r="56" spans="1:13" ht="18" customHeight="1" x14ac:dyDescent="0.2">
      <c r="A56" s="282">
        <v>15</v>
      </c>
      <c r="B56" s="285"/>
      <c r="C56" s="124">
        <v>1</v>
      </c>
      <c r="D56" s="125"/>
      <c r="E56" s="126"/>
      <c r="F56" s="126"/>
      <c r="G56" s="127" t="str">
        <f>IF(AND(E56&gt;0,F56&gt;0),E56/F56,"")</f>
        <v/>
      </c>
      <c r="H56" s="126"/>
      <c r="I56" s="128">
        <f>IF(AND(H56&gt;0,G56&gt;0,E56&gt;0),FLOOR(H56*G56+H58,1),0)</f>
        <v>0</v>
      </c>
      <c r="J56" s="129">
        <f>IF(OR(AND(I56&gt;0,C56=4),AND(I56&gt;0,C56=2),AND(I56&gt;0,C56=5)),FLOOR(I56*0.34,1),(IF(C56=3,0,0)))</f>
        <v>0</v>
      </c>
      <c r="K56" s="288"/>
      <c r="L56" s="288"/>
      <c r="M56" s="143" t="str">
        <f>IF(AND(D58&gt;=F56,F56&gt;=H56),"OK","chyba vyplnění")</f>
        <v>OK</v>
      </c>
    </row>
    <row r="57" spans="1:13" ht="18" customHeight="1" x14ac:dyDescent="0.2">
      <c r="A57" s="283"/>
      <c r="B57" s="286"/>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289"/>
      <c r="L57" s="289"/>
      <c r="M57" s="144" t="str">
        <f>IF(AND(H56+F57&lt;=D58),"OK","chyba vyplnění")</f>
        <v>OK</v>
      </c>
    </row>
    <row r="58" spans="1:13" ht="18" customHeight="1" thickBot="1" x14ac:dyDescent="0.25">
      <c r="A58" s="284"/>
      <c r="B58" s="287"/>
      <c r="C58" s="130"/>
      <c r="D58" s="131"/>
      <c r="E58" s="132">
        <f>SUM(E56:E57)</f>
        <v>0</v>
      </c>
      <c r="F58" s="133">
        <f>SUM(F56:F57)</f>
        <v>0</v>
      </c>
      <c r="G58" s="134">
        <f>FLOOR(IF(OR(AND(D57&gt;0,C58=2),AND(D57&gt;0,C58=4),AND(C58=3,F56=H56,D57&gt;0)),(F56+F57)/D57*D56,0),4)</f>
        <v>0</v>
      </c>
      <c r="H58" s="158"/>
      <c r="I58" s="159">
        <f>SUM(I56:I57)</f>
        <v>0</v>
      </c>
      <c r="J58" s="135">
        <f>SUM(J56:J57)</f>
        <v>0</v>
      </c>
      <c r="K58" s="290"/>
      <c r="L58" s="290"/>
      <c r="M58" s="145">
        <f>H56+F57</f>
        <v>0</v>
      </c>
    </row>
    <row r="59" spans="1:13" ht="18" customHeight="1" x14ac:dyDescent="0.2">
      <c r="A59" s="282">
        <v>16</v>
      </c>
      <c r="B59" s="285"/>
      <c r="C59" s="124">
        <v>1</v>
      </c>
      <c r="D59" s="125"/>
      <c r="E59" s="126"/>
      <c r="F59" s="126"/>
      <c r="G59" s="127" t="str">
        <f>IF(AND(E59&gt;0,F59&gt;0),E59/F59,"")</f>
        <v/>
      </c>
      <c r="H59" s="126"/>
      <c r="I59" s="128">
        <f>IF(AND(H59&gt;0,G59&gt;0,E59&gt;0),FLOOR(H59*G59+H61,1),0)</f>
        <v>0</v>
      </c>
      <c r="J59" s="129">
        <f>IF(OR(AND(I59&gt;0,C59=4),AND(I59&gt;0,C59=2),AND(I59&gt;0,C59=5)),FLOOR(I59*0.34,1),(IF(C59=3,0,0)))</f>
        <v>0</v>
      </c>
      <c r="K59" s="288"/>
      <c r="L59" s="288"/>
      <c r="M59" s="143" t="str">
        <f>IF(AND(D61&gt;=F59,F59&gt;=H59),"OK","chyba vyplnění")</f>
        <v>OK</v>
      </c>
    </row>
    <row r="60" spans="1:13" ht="18" customHeight="1" x14ac:dyDescent="0.2">
      <c r="A60" s="283"/>
      <c r="B60" s="286"/>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289"/>
      <c r="L60" s="289"/>
      <c r="M60" s="144" t="str">
        <f>IF(AND(H59+F60&lt;=D61),"OK","chyba vyplnění")</f>
        <v>OK</v>
      </c>
    </row>
    <row r="61" spans="1:13" ht="18" customHeight="1" thickBot="1" x14ac:dyDescent="0.25">
      <c r="A61" s="284"/>
      <c r="B61" s="287"/>
      <c r="C61" s="130"/>
      <c r="D61" s="131"/>
      <c r="E61" s="132">
        <f>SUM(E59:E60)</f>
        <v>0</v>
      </c>
      <c r="F61" s="133">
        <f>SUM(F59:F60)</f>
        <v>0</v>
      </c>
      <c r="G61" s="134">
        <f>FLOOR(IF(OR(AND(D60&gt;0,C61=2),AND(D60&gt;0,C61=4),AND(C61=3,F59=H59,D60&gt;0)),(F59+F60)/D60*D59,0),4)</f>
        <v>0</v>
      </c>
      <c r="H61" s="158"/>
      <c r="I61" s="159">
        <f>SUM(I59:I60)</f>
        <v>0</v>
      </c>
      <c r="J61" s="135">
        <f>SUM(J59:J60)</f>
        <v>0</v>
      </c>
      <c r="K61" s="290"/>
      <c r="L61" s="290"/>
      <c r="M61" s="145">
        <f>H59+F60</f>
        <v>0</v>
      </c>
    </row>
    <row r="62" spans="1:13" ht="18" customHeight="1" x14ac:dyDescent="0.2">
      <c r="A62" s="282">
        <v>17</v>
      </c>
      <c r="B62" s="285"/>
      <c r="C62" s="124">
        <v>1</v>
      </c>
      <c r="D62" s="125"/>
      <c r="E62" s="126"/>
      <c r="F62" s="126"/>
      <c r="G62" s="127" t="str">
        <f>IF(AND(E62&gt;0,F62&gt;0),E62/F62,"")</f>
        <v/>
      </c>
      <c r="H62" s="126"/>
      <c r="I62" s="128">
        <f>IF(AND(H62&gt;0,G62&gt;0,E62&gt;0),FLOOR(H62*G62+H64,1),0)</f>
        <v>0</v>
      </c>
      <c r="J62" s="129">
        <f>IF(OR(AND(I62&gt;0,C62=4),AND(I62&gt;0,C62=2),AND(I62&gt;0,C62=5)),FLOOR(I62*0.34,1),(IF(C62=3,0,0)))</f>
        <v>0</v>
      </c>
      <c r="K62" s="288"/>
      <c r="L62" s="288"/>
      <c r="M62" s="143" t="str">
        <f>IF(AND(D64&gt;=F62,F62&gt;=H62),"OK","chyba vyplnění")</f>
        <v>OK</v>
      </c>
    </row>
    <row r="63" spans="1:13" ht="18" customHeight="1" x14ac:dyDescent="0.2">
      <c r="A63" s="283"/>
      <c r="B63" s="286"/>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289"/>
      <c r="L63" s="289"/>
      <c r="M63" s="144" t="str">
        <f>IF(AND(H62+F63&lt;=D64),"OK","chyba vyplnění")</f>
        <v>OK</v>
      </c>
    </row>
    <row r="64" spans="1:13" ht="18" customHeight="1" thickBot="1" x14ac:dyDescent="0.25">
      <c r="A64" s="284"/>
      <c r="B64" s="287"/>
      <c r="C64" s="130"/>
      <c r="D64" s="131"/>
      <c r="E64" s="132">
        <f>SUM(E62:E63)</f>
        <v>0</v>
      </c>
      <c r="F64" s="133">
        <f>SUM(F62:F63)</f>
        <v>0</v>
      </c>
      <c r="G64" s="134">
        <f>FLOOR(IF(OR(AND(D63&gt;0,C64=2),AND(D63&gt;0,C64=4),AND(C64=3,F62=H62,D63&gt;0)),(F62+F63)/D63*D62,0),4)</f>
        <v>0</v>
      </c>
      <c r="H64" s="158"/>
      <c r="I64" s="159">
        <f>SUM(I62:I63)</f>
        <v>0</v>
      </c>
      <c r="J64" s="135">
        <f>SUM(J62:J63)</f>
        <v>0</v>
      </c>
      <c r="K64" s="290"/>
      <c r="L64" s="290"/>
      <c r="M64" s="145">
        <f>H62+F63</f>
        <v>0</v>
      </c>
    </row>
    <row r="65" spans="1:13" ht="18" customHeight="1" x14ac:dyDescent="0.2">
      <c r="A65" s="282">
        <v>18</v>
      </c>
      <c r="B65" s="285"/>
      <c r="C65" s="124">
        <v>1</v>
      </c>
      <c r="D65" s="125"/>
      <c r="E65" s="126"/>
      <c r="F65" s="126"/>
      <c r="G65" s="127" t="str">
        <f>IF(AND(E65&gt;0,F65&gt;0),E65/F65,"")</f>
        <v/>
      </c>
      <c r="H65" s="126"/>
      <c r="I65" s="128">
        <f>IF(AND(H65&gt;0,G65&gt;0,E65&gt;0),FLOOR(H65*G65+H67,1),0)</f>
        <v>0</v>
      </c>
      <c r="J65" s="129">
        <f>IF(OR(AND(I65&gt;0,C65=4),AND(I65&gt;0,C65=2),AND(I65&gt;0,C65=5)),FLOOR(I65*0.34,1),(IF(C65=3,0,0)))</f>
        <v>0</v>
      </c>
      <c r="K65" s="288"/>
      <c r="L65" s="288"/>
      <c r="M65" s="143" t="str">
        <f>IF(AND(D67&gt;=F65,F65&gt;=H65),"OK","chyba vyplnění")</f>
        <v>OK</v>
      </c>
    </row>
    <row r="66" spans="1:13" ht="18" customHeight="1" x14ac:dyDescent="0.2">
      <c r="A66" s="283"/>
      <c r="B66" s="286"/>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289"/>
      <c r="L66" s="289"/>
      <c r="M66" s="144" t="str">
        <f>IF(AND(H65+F66&lt;=D67),"OK","chyba vyplnění")</f>
        <v>OK</v>
      </c>
    </row>
    <row r="67" spans="1:13" ht="18" customHeight="1" thickBot="1" x14ac:dyDescent="0.25">
      <c r="A67" s="284"/>
      <c r="B67" s="287"/>
      <c r="C67" s="130"/>
      <c r="D67" s="131"/>
      <c r="E67" s="132">
        <f>SUM(E65:E66)</f>
        <v>0</v>
      </c>
      <c r="F67" s="133">
        <f>SUM(F65:F66)</f>
        <v>0</v>
      </c>
      <c r="G67" s="134">
        <f>FLOOR(IF(OR(AND(D66&gt;0,C67=2),AND(D66&gt;0,C67=4),AND(C67=3,F65=H65,D66&gt;0)),(F65+F66)/D66*D65,0),4)</f>
        <v>0</v>
      </c>
      <c r="H67" s="158"/>
      <c r="I67" s="159">
        <f>SUM(I65:I66)</f>
        <v>0</v>
      </c>
      <c r="J67" s="135">
        <f>SUM(J65:J66)</f>
        <v>0</v>
      </c>
      <c r="K67" s="290"/>
      <c r="L67" s="290"/>
      <c r="M67" s="145">
        <f>H65+F66</f>
        <v>0</v>
      </c>
    </row>
    <row r="68" spans="1:13" ht="18" customHeight="1" x14ac:dyDescent="0.2">
      <c r="A68" s="282">
        <v>19</v>
      </c>
      <c r="B68" s="285"/>
      <c r="C68" s="124">
        <v>1</v>
      </c>
      <c r="D68" s="125"/>
      <c r="E68" s="126"/>
      <c r="F68" s="126"/>
      <c r="G68" s="127" t="str">
        <f>IF(AND(E68&gt;0,F68&gt;0),E68/F68,"")</f>
        <v/>
      </c>
      <c r="H68" s="126"/>
      <c r="I68" s="128">
        <f>IF(AND(H68&gt;0,G68&gt;0,E68&gt;0),FLOOR(H68*G68+H70,1),0)</f>
        <v>0</v>
      </c>
      <c r="J68" s="129">
        <f>IF(OR(AND(I68&gt;0,C68=4),AND(I68&gt;0,C68=2),AND(I68&gt;0,C68=5)),FLOOR(I68*0.34,1),(IF(C68=3,0,0)))</f>
        <v>0</v>
      </c>
      <c r="K68" s="288"/>
      <c r="L68" s="288"/>
      <c r="M68" s="143" t="str">
        <f>IF(AND(D70&gt;=F68,F68&gt;=H68),"OK","chyba vyplnění")</f>
        <v>OK</v>
      </c>
    </row>
    <row r="69" spans="1:13" ht="18" customHeight="1" x14ac:dyDescent="0.2">
      <c r="A69" s="283"/>
      <c r="B69" s="286"/>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289"/>
      <c r="L69" s="289"/>
      <c r="M69" s="144" t="str">
        <f>IF(AND(H68+F69&lt;=D70),"OK","chyba vyplnění")</f>
        <v>OK</v>
      </c>
    </row>
    <row r="70" spans="1:13" ht="18" customHeight="1" thickBot="1" x14ac:dyDescent="0.25">
      <c r="A70" s="284"/>
      <c r="B70" s="287"/>
      <c r="C70" s="130"/>
      <c r="D70" s="131"/>
      <c r="E70" s="132">
        <f>SUM(E68:E69)</f>
        <v>0</v>
      </c>
      <c r="F70" s="133">
        <f>SUM(F68:F69)</f>
        <v>0</v>
      </c>
      <c r="G70" s="134">
        <f>FLOOR(IF(OR(AND(D69&gt;0,C70=2),AND(D69&gt;0,C70=4),AND(C70=3,F68=H68,D69&gt;0)),(F68+F69)/D69*D68,0),4)</f>
        <v>0</v>
      </c>
      <c r="H70" s="158"/>
      <c r="I70" s="159">
        <f>SUM(I68:I69)</f>
        <v>0</v>
      </c>
      <c r="J70" s="135">
        <f>SUM(J68:J69)</f>
        <v>0</v>
      </c>
      <c r="K70" s="290"/>
      <c r="L70" s="290"/>
      <c r="M70" s="145">
        <f>H68+F69</f>
        <v>0</v>
      </c>
    </row>
    <row r="71" spans="1:13" ht="18" customHeight="1" x14ac:dyDescent="0.2">
      <c r="A71" s="282">
        <v>20</v>
      </c>
      <c r="B71" s="285"/>
      <c r="C71" s="124">
        <v>1</v>
      </c>
      <c r="D71" s="125"/>
      <c r="E71" s="126"/>
      <c r="F71" s="126"/>
      <c r="G71" s="127" t="str">
        <f>IF(AND(E71&gt;0,F71&gt;0),E71/F71,"")</f>
        <v/>
      </c>
      <c r="H71" s="126"/>
      <c r="I71" s="128">
        <f>IF(AND(H71&gt;0,G71&gt;0,E71&gt;0),FLOOR(H71*G71+H73,1),0)</f>
        <v>0</v>
      </c>
      <c r="J71" s="129">
        <f>IF(OR(AND(I71&gt;0,C71=4),AND(I71&gt;0,C71=2),AND(I71&gt;0,C71=5)),FLOOR(I71*0.34,1),(IF(C71=3,0,0)))</f>
        <v>0</v>
      </c>
      <c r="K71" s="288"/>
      <c r="L71" s="288"/>
      <c r="M71" s="143" t="str">
        <f>IF(AND(D73&gt;=F71,F71&gt;=H71),"OK","chyba vyplnění")</f>
        <v>OK</v>
      </c>
    </row>
    <row r="72" spans="1:13" ht="18" customHeight="1" x14ac:dyDescent="0.2">
      <c r="A72" s="283"/>
      <c r="B72" s="286"/>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289"/>
      <c r="L72" s="289"/>
      <c r="M72" s="144" t="str">
        <f>IF(AND(H71+F72&lt;=D73),"OK","chyba vyplnění")</f>
        <v>OK</v>
      </c>
    </row>
    <row r="73" spans="1:13" ht="18" customHeight="1" thickBot="1" x14ac:dyDescent="0.25">
      <c r="A73" s="284"/>
      <c r="B73" s="287"/>
      <c r="C73" s="130"/>
      <c r="D73" s="131"/>
      <c r="E73" s="132">
        <f>SUM(E71:E72)</f>
        <v>0</v>
      </c>
      <c r="F73" s="133">
        <f>SUM(F71:F72)</f>
        <v>0</v>
      </c>
      <c r="G73" s="134">
        <f>FLOOR(IF(OR(AND(D72&gt;0,C73=2),AND(D72&gt;0,C73=4),AND(C73=3,F71=H71,D72&gt;0)),(F71+F72)/D72*D71,0),4)</f>
        <v>0</v>
      </c>
      <c r="H73" s="158"/>
      <c r="I73" s="159">
        <f>SUM(I71:I72)</f>
        <v>0</v>
      </c>
      <c r="J73" s="135">
        <f>SUM(J71:J72)</f>
        <v>0</v>
      </c>
      <c r="K73" s="290"/>
      <c r="L73" s="290"/>
      <c r="M73" s="145">
        <f>H71+F72</f>
        <v>0</v>
      </c>
    </row>
    <row r="74" spans="1:13" ht="18" customHeight="1" x14ac:dyDescent="0.2">
      <c r="A74" s="282">
        <v>21</v>
      </c>
      <c r="B74" s="285"/>
      <c r="C74" s="124">
        <v>1</v>
      </c>
      <c r="D74" s="125"/>
      <c r="E74" s="126"/>
      <c r="F74" s="126"/>
      <c r="G74" s="127" t="str">
        <f>IF(AND(E74&gt;0,F74&gt;0),E74/F74,"")</f>
        <v/>
      </c>
      <c r="H74" s="126"/>
      <c r="I74" s="128">
        <f>IF(AND(H74&gt;0,G74&gt;0,E74&gt;0),FLOOR(H74*G74+H76,1),0)</f>
        <v>0</v>
      </c>
      <c r="J74" s="129">
        <f>IF(OR(AND(I74&gt;0,C74=4),AND(I74&gt;0,C74=2),AND(I74&gt;0,C74=5)),FLOOR(I74*0.34,1),(IF(C74=3,0,0)))</f>
        <v>0</v>
      </c>
      <c r="K74" s="288"/>
      <c r="L74" s="288"/>
      <c r="M74" s="143" t="str">
        <f>IF(AND(D76&gt;=F74,F74&gt;=H74),"OK","chyba vyplnění")</f>
        <v>OK</v>
      </c>
    </row>
    <row r="75" spans="1:13" ht="18" customHeight="1" x14ac:dyDescent="0.2">
      <c r="A75" s="283"/>
      <c r="B75" s="286"/>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289"/>
      <c r="L75" s="289"/>
      <c r="M75" s="144" t="str">
        <f>IF(AND(H74+F75&lt;=D76),"OK","chyba vyplnění")</f>
        <v>OK</v>
      </c>
    </row>
    <row r="76" spans="1:13" ht="18" customHeight="1" thickBot="1" x14ac:dyDescent="0.25">
      <c r="A76" s="284"/>
      <c r="B76" s="287"/>
      <c r="C76" s="130"/>
      <c r="D76" s="131"/>
      <c r="E76" s="132">
        <f>SUM(E74:E75)</f>
        <v>0</v>
      </c>
      <c r="F76" s="133">
        <f>SUM(F74:F75)</f>
        <v>0</v>
      </c>
      <c r="G76" s="134">
        <f>FLOOR(IF(OR(AND(D75&gt;0,C76=2),AND(D75&gt;0,C76=4),AND(C76=3,F74=H74,D75&gt;0)),(F74+F75)/D75*D74,0),4)</f>
        <v>0</v>
      </c>
      <c r="H76" s="158"/>
      <c r="I76" s="159">
        <f>SUM(I74:I75)</f>
        <v>0</v>
      </c>
      <c r="J76" s="135">
        <f>SUM(J74:J75)</f>
        <v>0</v>
      </c>
      <c r="K76" s="290"/>
      <c r="L76" s="290"/>
      <c r="M76" s="145">
        <f>H74+F75</f>
        <v>0</v>
      </c>
    </row>
    <row r="77" spans="1:13" ht="18" customHeight="1" x14ac:dyDescent="0.2">
      <c r="A77" s="282">
        <v>22</v>
      </c>
      <c r="B77" s="285"/>
      <c r="C77" s="124">
        <v>1</v>
      </c>
      <c r="D77" s="125"/>
      <c r="E77" s="126"/>
      <c r="F77" s="126"/>
      <c r="G77" s="127" t="str">
        <f>IF(AND(E77&gt;0,F77&gt;0),E77/F77,"")</f>
        <v/>
      </c>
      <c r="H77" s="126"/>
      <c r="I77" s="128">
        <f>IF(AND(H77&gt;0,G77&gt;0,E77&gt;0),FLOOR(H77*G77+H79,1),0)</f>
        <v>0</v>
      </c>
      <c r="J77" s="129">
        <f>IF(OR(AND(I77&gt;0,C77=4),AND(I77&gt;0,C77=2),AND(I77&gt;0,C77=5)),FLOOR(I77*0.34,1),(IF(C77=3,0,0)))</f>
        <v>0</v>
      </c>
      <c r="K77" s="288"/>
      <c r="L77" s="288"/>
      <c r="M77" s="143" t="str">
        <f>IF(AND(D79&gt;=F77,F77&gt;=H77),"OK","chyba vyplnění")</f>
        <v>OK</v>
      </c>
    </row>
    <row r="78" spans="1:13" ht="18" customHeight="1" x14ac:dyDescent="0.2">
      <c r="A78" s="283"/>
      <c r="B78" s="286"/>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289"/>
      <c r="L78" s="289"/>
      <c r="M78" s="144" t="str">
        <f>IF(AND(H77+F78&lt;=D79),"OK","chyba vyplnění")</f>
        <v>OK</v>
      </c>
    </row>
    <row r="79" spans="1:13" ht="18" customHeight="1" thickBot="1" x14ac:dyDescent="0.25">
      <c r="A79" s="284"/>
      <c r="B79" s="287"/>
      <c r="C79" s="130"/>
      <c r="D79" s="131"/>
      <c r="E79" s="132">
        <f>SUM(E77:E78)</f>
        <v>0</v>
      </c>
      <c r="F79" s="133">
        <f>SUM(F77:F78)</f>
        <v>0</v>
      </c>
      <c r="G79" s="134">
        <f>FLOOR(IF(OR(AND(D78&gt;0,C79=2),AND(D78&gt;0,C79=4),AND(C79=3,F77=H77,D78&gt;0)),(F77+F78)/D78*D77,0),4)</f>
        <v>0</v>
      </c>
      <c r="H79" s="158"/>
      <c r="I79" s="159">
        <f>SUM(I77:I78)</f>
        <v>0</v>
      </c>
      <c r="J79" s="135">
        <f>SUM(J77:J78)</f>
        <v>0</v>
      </c>
      <c r="K79" s="290"/>
      <c r="L79" s="290"/>
      <c r="M79" s="145">
        <f>H77+F78</f>
        <v>0</v>
      </c>
    </row>
    <row r="80" spans="1:13" ht="18" customHeight="1" x14ac:dyDescent="0.2">
      <c r="A80" s="291">
        <v>23</v>
      </c>
      <c r="B80" s="286"/>
      <c r="C80" s="78">
        <v>1</v>
      </c>
      <c r="D80" s="119"/>
      <c r="E80" s="120"/>
      <c r="F80" s="120"/>
      <c r="G80" s="121" t="str">
        <f>IF(AND(E80&gt;0,F80&gt;0),E80/F80,"")</f>
        <v/>
      </c>
      <c r="H80" s="120"/>
      <c r="I80" s="122">
        <f>IF(AND(H80&gt;0,G80&gt;0,E80&gt;0),FLOOR(H80*G80+H82,1),0)</f>
        <v>0</v>
      </c>
      <c r="J80" s="123">
        <f>IF(OR(AND(I80&gt;0,C80=4),AND(I80&gt;0,C80=2),AND(I80&gt;0,C80=5)),FLOOR(I80*0.34,1),(IF(C80=3,0,0)))</f>
        <v>0</v>
      </c>
      <c r="K80" s="294"/>
      <c r="L80" s="294"/>
      <c r="M80" s="143" t="str">
        <f>IF(AND(D82&gt;=F80,F80&gt;=H80),"OK","chyba vyplnění")</f>
        <v>OK</v>
      </c>
    </row>
    <row r="81" spans="1:13" ht="18" customHeight="1" x14ac:dyDescent="0.2">
      <c r="A81" s="292"/>
      <c r="B81" s="286"/>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289"/>
      <c r="L81" s="289"/>
      <c r="M81" s="144" t="str">
        <f>IF(AND(H80+F81&lt;=D82),"OK","chyba vyplnění")</f>
        <v>OK</v>
      </c>
    </row>
    <row r="82" spans="1:13" ht="18" customHeight="1" thickBot="1" x14ac:dyDescent="0.25">
      <c r="A82" s="293"/>
      <c r="B82" s="286"/>
      <c r="C82" s="118"/>
      <c r="D82" s="74"/>
      <c r="E82" s="146">
        <f>SUM(E80:E81)</f>
        <v>0</v>
      </c>
      <c r="F82" s="147">
        <f>SUM(F80:F81)</f>
        <v>0</v>
      </c>
      <c r="G82" s="148">
        <f>FLOOR(IF(OR(AND(D81&gt;0,C82=2),AND(D81&gt;0,C82=4),AND(C82=3,F80=H80,D81&gt;0)),(F80+F81)/D81*D80,0),4)</f>
        <v>0</v>
      </c>
      <c r="H82" s="149"/>
      <c r="I82" s="150">
        <f>SUM(I80:I81)</f>
        <v>0</v>
      </c>
      <c r="J82" s="151">
        <f>SUM(J80:J81)</f>
        <v>0</v>
      </c>
      <c r="K82" s="295"/>
      <c r="L82" s="295"/>
      <c r="M82" s="145">
        <f>H80+F81</f>
        <v>0</v>
      </c>
    </row>
    <row r="83" spans="1:13" ht="18" customHeight="1" x14ac:dyDescent="0.2">
      <c r="A83" s="282">
        <v>24</v>
      </c>
      <c r="B83" s="285"/>
      <c r="C83" s="124">
        <v>1</v>
      </c>
      <c r="D83" s="125"/>
      <c r="E83" s="126"/>
      <c r="F83" s="126"/>
      <c r="G83" s="127" t="str">
        <f>IF(AND(E83&gt;0,F83&gt;0),E83/F83,"")</f>
        <v/>
      </c>
      <c r="H83" s="126"/>
      <c r="I83" s="128">
        <f>IF(AND(H83&gt;0,G83&gt;0,E83&gt;0),FLOOR(H83*G83+H85,1),0)</f>
        <v>0</v>
      </c>
      <c r="J83" s="129">
        <f>IF(OR(AND(I83&gt;0,C83=4),AND(I83&gt;0,C83=2),AND(I83&gt;0,C83=5)),FLOOR(I83*0.34,1),(IF(C83=3,0,0)))</f>
        <v>0</v>
      </c>
      <c r="K83" s="288"/>
      <c r="L83" s="288"/>
      <c r="M83" s="143" t="str">
        <f>IF(AND(D85&gt;=F83,F83&gt;=H83),"OK","chyba vyplnění")</f>
        <v>OK</v>
      </c>
    </row>
    <row r="84" spans="1:13" ht="18" customHeight="1" x14ac:dyDescent="0.2">
      <c r="A84" s="283"/>
      <c r="B84" s="286"/>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289"/>
      <c r="L84" s="289"/>
      <c r="M84" s="144" t="str">
        <f>IF(AND(H83+F84&lt;=D85),"OK","chyba vyplnění")</f>
        <v>OK</v>
      </c>
    </row>
    <row r="85" spans="1:13" ht="18" customHeight="1" thickBot="1" x14ac:dyDescent="0.25">
      <c r="A85" s="284"/>
      <c r="B85" s="287"/>
      <c r="C85" s="130"/>
      <c r="D85" s="131"/>
      <c r="E85" s="132">
        <f>SUM(E83:E84)</f>
        <v>0</v>
      </c>
      <c r="F85" s="133">
        <f>SUM(F83:F84)</f>
        <v>0</v>
      </c>
      <c r="G85" s="134">
        <f>FLOOR(IF(OR(AND(D84&gt;0,C85=2),AND(D84&gt;0,C85=4),AND(C85=3,F83=H83,D84&gt;0)),(F83+F84)/D84*D83,0),4)</f>
        <v>0</v>
      </c>
      <c r="H85" s="158"/>
      <c r="I85" s="159">
        <f>SUM(I83:I84)</f>
        <v>0</v>
      </c>
      <c r="J85" s="135">
        <f>SUM(J83:J84)</f>
        <v>0</v>
      </c>
      <c r="K85" s="290"/>
      <c r="L85" s="290"/>
      <c r="M85" s="145">
        <f>H83+F84</f>
        <v>0</v>
      </c>
    </row>
    <row r="86" spans="1:13" ht="18" customHeight="1" x14ac:dyDescent="0.2">
      <c r="A86" s="282">
        <v>25</v>
      </c>
      <c r="B86" s="285"/>
      <c r="C86" s="124">
        <v>1</v>
      </c>
      <c r="D86" s="125"/>
      <c r="E86" s="126"/>
      <c r="F86" s="126"/>
      <c r="G86" s="127" t="str">
        <f>IF(AND(E86&gt;0,F86&gt;0),E86/F86,"")</f>
        <v/>
      </c>
      <c r="H86" s="126"/>
      <c r="I86" s="128">
        <f>IF(AND(H86&gt;0,G86&gt;0,E86&gt;0),FLOOR(H86*G86+H88,1),0)</f>
        <v>0</v>
      </c>
      <c r="J86" s="129">
        <f>IF(OR(AND(I86&gt;0,C86=4),AND(I86&gt;0,C86=2),AND(I86&gt;0,C86=5)),FLOOR(I86*0.34,1),(IF(C86=3,0,0)))</f>
        <v>0</v>
      </c>
      <c r="K86" s="288"/>
      <c r="L86" s="288"/>
      <c r="M86" s="143" t="str">
        <f>IF(AND(D88&gt;=F86,F86&gt;=H86),"OK","chyba vyplnění")</f>
        <v>OK</v>
      </c>
    </row>
    <row r="87" spans="1:13" ht="18" customHeight="1" x14ac:dyDescent="0.2">
      <c r="A87" s="283"/>
      <c r="B87" s="286"/>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289"/>
      <c r="L87" s="289"/>
      <c r="M87" s="144" t="str">
        <f>IF(AND(H86+F87&lt;=D88),"OK","chyba vyplnění")</f>
        <v>OK</v>
      </c>
    </row>
    <row r="88" spans="1:13" ht="18" customHeight="1" thickBot="1" x14ac:dyDescent="0.25">
      <c r="A88" s="284"/>
      <c r="B88" s="287"/>
      <c r="C88" s="130"/>
      <c r="D88" s="131"/>
      <c r="E88" s="132">
        <f>SUM(E86:E87)</f>
        <v>0</v>
      </c>
      <c r="F88" s="133">
        <f>SUM(F86:F87)</f>
        <v>0</v>
      </c>
      <c r="G88" s="134">
        <f>FLOOR(IF(OR(AND(D87&gt;0,C88=2),AND(D87&gt;0,C88=4),AND(C88=3,F86=H86,D87&gt;0)),(F86+F87)/D87*D86,0),4)</f>
        <v>0</v>
      </c>
      <c r="H88" s="158"/>
      <c r="I88" s="159">
        <f>SUM(I86:I87)</f>
        <v>0</v>
      </c>
      <c r="J88" s="135">
        <f>SUM(J86:J87)</f>
        <v>0</v>
      </c>
      <c r="K88" s="290"/>
      <c r="L88" s="290"/>
      <c r="M88" s="145">
        <f>H86+F87</f>
        <v>0</v>
      </c>
    </row>
    <row r="89" spans="1:13" ht="18" customHeight="1" x14ac:dyDescent="0.2">
      <c r="A89" s="282">
        <v>26</v>
      </c>
      <c r="B89" s="285"/>
      <c r="C89" s="124">
        <v>1</v>
      </c>
      <c r="D89" s="125"/>
      <c r="E89" s="126"/>
      <c r="F89" s="126"/>
      <c r="G89" s="127" t="str">
        <f>IF(AND(E89&gt;0,F89&gt;0),E89/F89,"")</f>
        <v/>
      </c>
      <c r="H89" s="126"/>
      <c r="I89" s="128">
        <f>IF(AND(H89&gt;0,G89&gt;0,E89&gt;0),FLOOR(H89*G89+H91,1),0)</f>
        <v>0</v>
      </c>
      <c r="J89" s="129">
        <f>IF(OR(AND(I89&gt;0,C89=4),AND(I89&gt;0,C89=2),AND(I89&gt;0,C89=5)),FLOOR(I89*0.34,1),(IF(C89=3,0,0)))</f>
        <v>0</v>
      </c>
      <c r="K89" s="288"/>
      <c r="L89" s="288"/>
      <c r="M89" s="143" t="str">
        <f>IF(AND(D91&gt;=F89,F89&gt;=H89),"OK","chyba vyplnění")</f>
        <v>OK</v>
      </c>
    </row>
    <row r="90" spans="1:13" ht="18" customHeight="1" x14ac:dyDescent="0.2">
      <c r="A90" s="283"/>
      <c r="B90" s="286"/>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289"/>
      <c r="L90" s="289"/>
      <c r="M90" s="144" t="str">
        <f>IF(AND(H89+F90&lt;=D91),"OK","chyba vyplnění")</f>
        <v>OK</v>
      </c>
    </row>
    <row r="91" spans="1:13" ht="18" customHeight="1" thickBot="1" x14ac:dyDescent="0.25">
      <c r="A91" s="284"/>
      <c r="B91" s="287"/>
      <c r="C91" s="130"/>
      <c r="D91" s="131"/>
      <c r="E91" s="132">
        <f>SUM(E89:E90)</f>
        <v>0</v>
      </c>
      <c r="F91" s="133">
        <f>SUM(F89:F90)</f>
        <v>0</v>
      </c>
      <c r="G91" s="134">
        <f>FLOOR(IF(OR(AND(D90&gt;0,C91=2),AND(D90&gt;0,C91=4),AND(C91=3,F89=H89,D90&gt;0)),(F89+F90)/D90*D89,0),4)</f>
        <v>0</v>
      </c>
      <c r="H91" s="158"/>
      <c r="I91" s="159">
        <f>SUM(I89:I90)</f>
        <v>0</v>
      </c>
      <c r="J91" s="135">
        <f>SUM(J89:J90)</f>
        <v>0</v>
      </c>
      <c r="K91" s="290"/>
      <c r="L91" s="290"/>
      <c r="M91" s="145">
        <f>H89+F90</f>
        <v>0</v>
      </c>
    </row>
    <row r="92" spans="1:13" ht="18" customHeight="1" x14ac:dyDescent="0.2">
      <c r="A92" s="282">
        <v>27</v>
      </c>
      <c r="B92" s="285"/>
      <c r="C92" s="124">
        <v>1</v>
      </c>
      <c r="D92" s="125"/>
      <c r="E92" s="126"/>
      <c r="F92" s="126"/>
      <c r="G92" s="127" t="str">
        <f>IF(AND(E92&gt;0,F92&gt;0),E92/F92,"")</f>
        <v/>
      </c>
      <c r="H92" s="126"/>
      <c r="I92" s="128">
        <f>IF(AND(H92&gt;0,G92&gt;0,E92&gt;0),FLOOR(H92*G92+H94,1),0)</f>
        <v>0</v>
      </c>
      <c r="J92" s="129">
        <f>IF(OR(AND(I92&gt;0,C92=4),AND(I92&gt;0,C92=2),AND(I92&gt;0,C92=5)),FLOOR(I92*0.34,1),(IF(C92=3,0,0)))</f>
        <v>0</v>
      </c>
      <c r="K92" s="288"/>
      <c r="L92" s="288"/>
      <c r="M92" s="143" t="str">
        <f>IF(AND(D94&gt;=F92,F92&gt;=H92),"OK","chyba vyplnění")</f>
        <v>OK</v>
      </c>
    </row>
    <row r="93" spans="1:13" ht="18" customHeight="1" x14ac:dyDescent="0.2">
      <c r="A93" s="283"/>
      <c r="B93" s="286"/>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289"/>
      <c r="L93" s="289"/>
      <c r="M93" s="144" t="str">
        <f>IF(AND(H92+F93&lt;=D94),"OK","chyba vyplnění")</f>
        <v>OK</v>
      </c>
    </row>
    <row r="94" spans="1:13" ht="18" customHeight="1" thickBot="1" x14ac:dyDescent="0.25">
      <c r="A94" s="284"/>
      <c r="B94" s="287"/>
      <c r="C94" s="130"/>
      <c r="D94" s="131"/>
      <c r="E94" s="132">
        <f>SUM(E92:E93)</f>
        <v>0</v>
      </c>
      <c r="F94" s="133">
        <f>SUM(F92:F93)</f>
        <v>0</v>
      </c>
      <c r="G94" s="134">
        <f>FLOOR(IF(OR(AND(D93&gt;0,C94=2),AND(D93&gt;0,C94=4),AND(C94=3,F92=H92,D93&gt;0)),(F92+F93)/D93*D92,0),4)</f>
        <v>0</v>
      </c>
      <c r="H94" s="158"/>
      <c r="I94" s="159">
        <f>SUM(I92:I93)</f>
        <v>0</v>
      </c>
      <c r="J94" s="135">
        <f>SUM(J92:J93)</f>
        <v>0</v>
      </c>
      <c r="K94" s="290"/>
      <c r="L94" s="290"/>
      <c r="M94" s="145">
        <f>H92+F93</f>
        <v>0</v>
      </c>
    </row>
    <row r="95" spans="1:13" ht="18" customHeight="1" x14ac:dyDescent="0.2">
      <c r="A95" s="282">
        <v>28</v>
      </c>
      <c r="B95" s="285"/>
      <c r="C95" s="124">
        <v>1</v>
      </c>
      <c r="D95" s="125"/>
      <c r="E95" s="126"/>
      <c r="F95" s="126"/>
      <c r="G95" s="127" t="str">
        <f>IF(AND(E95&gt;0,F95&gt;0),E95/F95,"")</f>
        <v/>
      </c>
      <c r="H95" s="126"/>
      <c r="I95" s="128">
        <f>IF(AND(H95&gt;0,G95&gt;0,E95&gt;0),FLOOR(H95*G95+H97,1),0)</f>
        <v>0</v>
      </c>
      <c r="J95" s="129">
        <f>IF(OR(AND(I95&gt;0,C95=4),AND(I95&gt;0,C95=2),AND(I95&gt;0,C95=5)),FLOOR(I95*0.34,1),(IF(C95=3,0,0)))</f>
        <v>0</v>
      </c>
      <c r="K95" s="288"/>
      <c r="L95" s="288"/>
      <c r="M95" s="143" t="str">
        <f>IF(AND(D97&gt;=F95,F95&gt;=H95),"OK","chyba vyplnění")</f>
        <v>OK</v>
      </c>
    </row>
    <row r="96" spans="1:13" ht="18" customHeight="1" x14ac:dyDescent="0.2">
      <c r="A96" s="283"/>
      <c r="B96" s="286"/>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289"/>
      <c r="L96" s="289"/>
      <c r="M96" s="144" t="str">
        <f>IF(AND(H95+F96&lt;=D97),"OK","chyba vyplnění")</f>
        <v>OK</v>
      </c>
    </row>
    <row r="97" spans="1:13" ht="18" customHeight="1" thickBot="1" x14ac:dyDescent="0.25">
      <c r="A97" s="284"/>
      <c r="B97" s="287"/>
      <c r="C97" s="130"/>
      <c r="D97" s="131"/>
      <c r="E97" s="132">
        <f>SUM(E95:E96)</f>
        <v>0</v>
      </c>
      <c r="F97" s="133">
        <f>SUM(F95:F96)</f>
        <v>0</v>
      </c>
      <c r="G97" s="134">
        <f>FLOOR(IF(OR(AND(D96&gt;0,C97=2),AND(D96&gt;0,C97=4),AND(C97=3,F95=H95,D96&gt;0)),(F95+F96)/D96*D95,0),4)</f>
        <v>0</v>
      </c>
      <c r="H97" s="158"/>
      <c r="I97" s="159">
        <f>SUM(I95:I96)</f>
        <v>0</v>
      </c>
      <c r="J97" s="135">
        <f>SUM(J95:J96)</f>
        <v>0</v>
      </c>
      <c r="K97" s="290"/>
      <c r="L97" s="290"/>
      <c r="M97" s="145">
        <f>H95+F96</f>
        <v>0</v>
      </c>
    </row>
    <row r="98" spans="1:13" ht="18" customHeight="1" x14ac:dyDescent="0.2">
      <c r="A98" s="282">
        <v>29</v>
      </c>
      <c r="B98" s="285"/>
      <c r="C98" s="124">
        <v>1</v>
      </c>
      <c r="D98" s="125"/>
      <c r="E98" s="126"/>
      <c r="F98" s="126"/>
      <c r="G98" s="127" t="str">
        <f>IF(AND(E98&gt;0,F98&gt;0),E98/F98,"")</f>
        <v/>
      </c>
      <c r="H98" s="126"/>
      <c r="I98" s="128">
        <f>IF(AND(H98&gt;0,G98&gt;0,E98&gt;0),FLOOR(H98*G98+H100,1),0)</f>
        <v>0</v>
      </c>
      <c r="J98" s="129">
        <f>IF(OR(AND(I98&gt;0,C98=4),AND(I98&gt;0,C98=2),AND(I98&gt;0,C98=5)),FLOOR(I98*0.34,1),(IF(C98=3,0,0)))</f>
        <v>0</v>
      </c>
      <c r="K98" s="288"/>
      <c r="L98" s="288"/>
      <c r="M98" s="143" t="str">
        <f>IF(AND(D100&gt;=F98,F98&gt;=H98),"OK","chyba vyplnění")</f>
        <v>OK</v>
      </c>
    </row>
    <row r="99" spans="1:13" ht="18" customHeight="1" x14ac:dyDescent="0.2">
      <c r="A99" s="283"/>
      <c r="B99" s="286"/>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289"/>
      <c r="L99" s="289"/>
      <c r="M99" s="144" t="str">
        <f>IF(AND(H98+F99&lt;=D100),"OK","chyba vyplnění")</f>
        <v>OK</v>
      </c>
    </row>
    <row r="100" spans="1:13" ht="18" customHeight="1" thickBot="1" x14ac:dyDescent="0.25">
      <c r="A100" s="284"/>
      <c r="B100" s="287"/>
      <c r="C100" s="130"/>
      <c r="D100" s="131"/>
      <c r="E100" s="132">
        <f>SUM(E98:E99)</f>
        <v>0</v>
      </c>
      <c r="F100" s="133">
        <f>SUM(F98:F99)</f>
        <v>0</v>
      </c>
      <c r="G100" s="134">
        <f>FLOOR(IF(OR(AND(D99&gt;0,C100=2),AND(D99&gt;0,C100=4),AND(C100=3,F98=H98,D99&gt;0)),(F98+F99)/D99*D98,0),4)</f>
        <v>0</v>
      </c>
      <c r="H100" s="158"/>
      <c r="I100" s="159">
        <f>SUM(I98:I99)</f>
        <v>0</v>
      </c>
      <c r="J100" s="135">
        <f>SUM(J98:J99)</f>
        <v>0</v>
      </c>
      <c r="K100" s="290"/>
      <c r="L100" s="290"/>
      <c r="M100" s="145">
        <f>H98+F99</f>
        <v>0</v>
      </c>
    </row>
    <row r="101" spans="1:13" ht="18" customHeight="1" x14ac:dyDescent="0.2">
      <c r="A101" s="282">
        <v>30</v>
      </c>
      <c r="B101" s="285"/>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288"/>
      <c r="L101" s="288"/>
      <c r="M101" s="143" t="str">
        <f>IF(AND(D103&gt;=F101,F101&gt;=H101),"OK","chyba vyplnění")</f>
        <v>OK</v>
      </c>
    </row>
    <row r="102" spans="1:13" ht="18" customHeight="1" x14ac:dyDescent="0.2">
      <c r="A102" s="283"/>
      <c r="B102" s="286"/>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289"/>
      <c r="L102" s="289"/>
      <c r="M102" s="144" t="str">
        <f>IF(AND(H101+F102&lt;=D103),"OK","chyba vyplnění")</f>
        <v>OK</v>
      </c>
    </row>
    <row r="103" spans="1:13" ht="18" customHeight="1" thickBot="1" x14ac:dyDescent="0.25">
      <c r="A103" s="284"/>
      <c r="B103" s="287"/>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290"/>
      <c r="L103" s="290"/>
      <c r="M103" s="145">
        <f>H101+F102</f>
        <v>0</v>
      </c>
    </row>
    <row r="104" spans="1:13" ht="18" customHeight="1" x14ac:dyDescent="0.2">
      <c r="A104" s="282">
        <v>31</v>
      </c>
      <c r="B104" s="285"/>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288"/>
      <c r="L104" s="288"/>
      <c r="M104" s="143" t="str">
        <f>IF(AND(D106&gt;=F104,F104&gt;=H104),"OK","chyba vyplnění")</f>
        <v>OK</v>
      </c>
    </row>
    <row r="105" spans="1:13" ht="18" customHeight="1" x14ac:dyDescent="0.2">
      <c r="A105" s="283"/>
      <c r="B105" s="286"/>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289"/>
      <c r="L105" s="289"/>
      <c r="M105" s="144" t="str">
        <f>IF(AND(H104+F105&lt;=D106),"OK","chyba vyplnění")</f>
        <v>OK</v>
      </c>
    </row>
    <row r="106" spans="1:13" ht="18" customHeight="1" thickBot="1" x14ac:dyDescent="0.25">
      <c r="A106" s="284"/>
      <c r="B106" s="287"/>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290"/>
      <c r="L106" s="290"/>
      <c r="M106" s="145">
        <f>H104+F105</f>
        <v>0</v>
      </c>
    </row>
    <row r="107" spans="1:13" ht="18" customHeight="1" x14ac:dyDescent="0.2">
      <c r="A107" s="282">
        <v>32</v>
      </c>
      <c r="B107" s="285"/>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288"/>
      <c r="L107" s="288"/>
      <c r="M107" s="143" t="str">
        <f>IF(AND(D109&gt;=F107,F107&gt;=H107),"OK","chyba vyplnění")</f>
        <v>OK</v>
      </c>
    </row>
    <row r="108" spans="1:13" ht="18" customHeight="1" x14ac:dyDescent="0.2">
      <c r="A108" s="283"/>
      <c r="B108" s="286"/>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289"/>
      <c r="L108" s="289"/>
      <c r="M108" s="144" t="str">
        <f>IF(AND(H107+F108&lt;=D109),"OK","chyba vyplnění")</f>
        <v>OK</v>
      </c>
    </row>
    <row r="109" spans="1:13" ht="18" customHeight="1" thickBot="1" x14ac:dyDescent="0.25">
      <c r="A109" s="284"/>
      <c r="B109" s="287"/>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290"/>
      <c r="L109" s="290"/>
      <c r="M109" s="145">
        <f>H107+F108</f>
        <v>0</v>
      </c>
    </row>
    <row r="110" spans="1:13" ht="18" customHeight="1" x14ac:dyDescent="0.2">
      <c r="A110" s="282">
        <v>33</v>
      </c>
      <c r="B110" s="285"/>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288"/>
      <c r="L110" s="288"/>
      <c r="M110" s="143" t="str">
        <f>IF(AND(D112&gt;=F110,F110&gt;=H110),"OK","chyba vyplnění")</f>
        <v>OK</v>
      </c>
    </row>
    <row r="111" spans="1:13" ht="18" customHeight="1" x14ac:dyDescent="0.2">
      <c r="A111" s="283"/>
      <c r="B111" s="286"/>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289"/>
      <c r="L111" s="289"/>
      <c r="M111" s="144" t="str">
        <f>IF(AND(H110+F111&lt;=D112),"OK","chyba vyplnění")</f>
        <v>OK</v>
      </c>
    </row>
    <row r="112" spans="1:13" ht="18" customHeight="1" thickBot="1" x14ac:dyDescent="0.25">
      <c r="A112" s="284"/>
      <c r="B112" s="287"/>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290"/>
      <c r="L112" s="290"/>
      <c r="M112" s="145">
        <f>H110+F111</f>
        <v>0</v>
      </c>
    </row>
    <row r="113" spans="1:13" ht="18" customHeight="1" x14ac:dyDescent="0.2">
      <c r="A113" s="282">
        <v>34</v>
      </c>
      <c r="B113" s="285"/>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288"/>
      <c r="L113" s="288"/>
      <c r="M113" s="143" t="str">
        <f>IF(AND(D115&gt;=F113,F113&gt;=H113),"OK","chyba vyplnění")</f>
        <v>OK</v>
      </c>
    </row>
    <row r="114" spans="1:13" ht="18" customHeight="1" x14ac:dyDescent="0.2">
      <c r="A114" s="283"/>
      <c r="B114" s="286"/>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289"/>
      <c r="L114" s="289"/>
      <c r="M114" s="144" t="str">
        <f>IF(AND(H113+F114&lt;=D115),"OK","chyba vyplnění")</f>
        <v>OK</v>
      </c>
    </row>
    <row r="115" spans="1:13" ht="18" customHeight="1" thickBot="1" x14ac:dyDescent="0.25">
      <c r="A115" s="284"/>
      <c r="B115" s="287"/>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290"/>
      <c r="L115" s="290"/>
      <c r="M115" s="145">
        <f>H113+F114</f>
        <v>0</v>
      </c>
    </row>
    <row r="116" spans="1:13" ht="18" customHeight="1" x14ac:dyDescent="0.2">
      <c r="A116" s="282">
        <v>35</v>
      </c>
      <c r="B116" s="285"/>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288"/>
      <c r="L116" s="288"/>
      <c r="M116" s="143" t="str">
        <f>IF(AND(D118&gt;=F116,F116&gt;=H116),"OK","chyba vyplnění")</f>
        <v>OK</v>
      </c>
    </row>
    <row r="117" spans="1:13" ht="18" customHeight="1" x14ac:dyDescent="0.2">
      <c r="A117" s="283"/>
      <c r="B117" s="286"/>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289"/>
      <c r="L117" s="289"/>
      <c r="M117" s="144" t="str">
        <f>IF(AND(H116+F117&lt;=D118),"OK","chyba vyplnění")</f>
        <v>OK</v>
      </c>
    </row>
    <row r="118" spans="1:13" ht="18" customHeight="1" thickBot="1" x14ac:dyDescent="0.25">
      <c r="A118" s="284"/>
      <c r="B118" s="287"/>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290"/>
      <c r="L118" s="290"/>
      <c r="M118" s="145">
        <f>H116+F117</f>
        <v>0</v>
      </c>
    </row>
    <row r="119" spans="1:13" ht="18" customHeight="1" x14ac:dyDescent="0.2">
      <c r="A119" s="282">
        <v>36</v>
      </c>
      <c r="B119" s="285"/>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288"/>
      <c r="L119" s="288"/>
      <c r="M119" s="143" t="str">
        <f>IF(AND(D121&gt;=F119,F119&gt;=H119),"OK","chyba vyplnění")</f>
        <v>OK</v>
      </c>
    </row>
    <row r="120" spans="1:13" ht="18" customHeight="1" x14ac:dyDescent="0.2">
      <c r="A120" s="283"/>
      <c r="B120" s="286"/>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289"/>
      <c r="L120" s="289"/>
      <c r="M120" s="144" t="str">
        <f>IF(AND(H119+F120&lt;=D121),"OK","chyba vyplnění")</f>
        <v>OK</v>
      </c>
    </row>
    <row r="121" spans="1:13" ht="18" customHeight="1" thickBot="1" x14ac:dyDescent="0.25">
      <c r="A121" s="284"/>
      <c r="B121" s="287"/>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290"/>
      <c r="L121" s="290"/>
      <c r="M121" s="145">
        <f>H119+F120</f>
        <v>0</v>
      </c>
    </row>
    <row r="122" spans="1:13" ht="18" customHeight="1" x14ac:dyDescent="0.2">
      <c r="A122" s="282">
        <v>37</v>
      </c>
      <c r="B122" s="285"/>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288"/>
      <c r="L122" s="288"/>
      <c r="M122" s="143" t="str">
        <f>IF(AND(D124&gt;=F122,F122&gt;=H122),"OK","chyba vyplnění")</f>
        <v>OK</v>
      </c>
    </row>
    <row r="123" spans="1:13" ht="18" customHeight="1" x14ac:dyDescent="0.2">
      <c r="A123" s="283"/>
      <c r="B123" s="286"/>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289"/>
      <c r="L123" s="289"/>
      <c r="M123" s="144" t="str">
        <f>IF(AND(H122+F123&lt;=D124),"OK","chyba vyplnění")</f>
        <v>OK</v>
      </c>
    </row>
    <row r="124" spans="1:13" ht="18" customHeight="1" thickBot="1" x14ac:dyDescent="0.25">
      <c r="A124" s="284"/>
      <c r="B124" s="287"/>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290"/>
      <c r="L124" s="290"/>
      <c r="M124" s="145">
        <f>H122+F123</f>
        <v>0</v>
      </c>
    </row>
    <row r="125" spans="1:13" ht="18" customHeight="1" x14ac:dyDescent="0.2">
      <c r="A125" s="282">
        <v>38</v>
      </c>
      <c r="B125" s="285"/>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288"/>
      <c r="L125" s="288"/>
      <c r="M125" s="143" t="str">
        <f>IF(AND(D127&gt;=F125,F125&gt;=H125),"OK","chyba vyplnění")</f>
        <v>OK</v>
      </c>
    </row>
    <row r="126" spans="1:13" ht="18" customHeight="1" x14ac:dyDescent="0.2">
      <c r="A126" s="283"/>
      <c r="B126" s="286"/>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289"/>
      <c r="L126" s="289"/>
      <c r="M126" s="144" t="str">
        <f>IF(AND(H125+F126&lt;=D127),"OK","chyba vyplnění")</f>
        <v>OK</v>
      </c>
    </row>
    <row r="127" spans="1:13" ht="18" customHeight="1" thickBot="1" x14ac:dyDescent="0.25">
      <c r="A127" s="284"/>
      <c r="B127" s="287"/>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290"/>
      <c r="L127" s="290"/>
      <c r="M127" s="145">
        <f>H125+F126</f>
        <v>0</v>
      </c>
    </row>
    <row r="128" spans="1:13" ht="18" customHeight="1" x14ac:dyDescent="0.2">
      <c r="A128" s="282">
        <v>39</v>
      </c>
      <c r="B128" s="285"/>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288"/>
      <c r="L128" s="288"/>
      <c r="M128" s="143" t="str">
        <f>IF(AND(D130&gt;=F128,F128&gt;=H128),"OK","chyba vyplnění")</f>
        <v>OK</v>
      </c>
    </row>
    <row r="129" spans="1:13" ht="18" customHeight="1" x14ac:dyDescent="0.2">
      <c r="A129" s="283"/>
      <c r="B129" s="286"/>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289"/>
      <c r="L129" s="289"/>
      <c r="M129" s="144" t="str">
        <f>IF(AND(H128+F129&lt;=D130),"OK","chyba vyplnění")</f>
        <v>OK</v>
      </c>
    </row>
    <row r="130" spans="1:13" ht="18" customHeight="1" thickBot="1" x14ac:dyDescent="0.25">
      <c r="A130" s="284"/>
      <c r="B130" s="287"/>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290"/>
      <c r="L130" s="290"/>
      <c r="M130" s="145">
        <f>H128+F129</f>
        <v>0</v>
      </c>
    </row>
    <row r="131" spans="1:13" ht="18" customHeight="1" x14ac:dyDescent="0.2">
      <c r="A131" s="282">
        <v>40</v>
      </c>
      <c r="B131" s="285"/>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288"/>
      <c r="L131" s="288"/>
      <c r="M131" s="143" t="str">
        <f>IF(AND(D133&gt;=F131,F131&gt;=H131),"OK","chyba vyplnění")</f>
        <v>OK</v>
      </c>
    </row>
    <row r="132" spans="1:13" ht="18" customHeight="1" x14ac:dyDescent="0.2">
      <c r="A132" s="283"/>
      <c r="B132" s="286"/>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289"/>
      <c r="L132" s="289"/>
      <c r="M132" s="144" t="str">
        <f>IF(AND(H131+F132&lt;=D133),"OK","chyba vyplnění")</f>
        <v>OK</v>
      </c>
    </row>
    <row r="133" spans="1:13" ht="18" customHeight="1" thickBot="1" x14ac:dyDescent="0.25">
      <c r="A133" s="284"/>
      <c r="B133" s="287"/>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290"/>
      <c r="L133" s="290"/>
      <c r="M133" s="145">
        <f>H131+F132</f>
        <v>0</v>
      </c>
    </row>
    <row r="134" spans="1:13" ht="18" customHeight="1" x14ac:dyDescent="0.2">
      <c r="A134" s="282">
        <v>41</v>
      </c>
      <c r="B134" s="285"/>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288"/>
      <c r="L134" s="288"/>
      <c r="M134" s="143" t="str">
        <f>IF(AND(D136&gt;=F134,F134&gt;=H134),"OK","chyba vyplnění")</f>
        <v>OK</v>
      </c>
    </row>
    <row r="135" spans="1:13" ht="18" customHeight="1" x14ac:dyDescent="0.2">
      <c r="A135" s="283"/>
      <c r="B135" s="286"/>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289"/>
      <c r="L135" s="289"/>
      <c r="M135" s="144" t="str">
        <f>IF(AND(H134+F135&lt;=D136),"OK","chyba vyplnění")</f>
        <v>OK</v>
      </c>
    </row>
    <row r="136" spans="1:13" ht="18" customHeight="1" thickBot="1" x14ac:dyDescent="0.25">
      <c r="A136" s="284"/>
      <c r="B136" s="287"/>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290"/>
      <c r="L136" s="290"/>
      <c r="M136" s="145">
        <f>H134+F135</f>
        <v>0</v>
      </c>
    </row>
    <row r="137" spans="1:13" ht="18" customHeight="1" x14ac:dyDescent="0.2">
      <c r="A137" s="282">
        <v>42</v>
      </c>
      <c r="B137" s="285"/>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288"/>
      <c r="L137" s="288"/>
      <c r="M137" s="143" t="str">
        <f>IF(AND(D139&gt;=F137,F137&gt;=H137),"OK","chyba vyplnění")</f>
        <v>OK</v>
      </c>
    </row>
    <row r="138" spans="1:13" ht="18" customHeight="1" x14ac:dyDescent="0.2">
      <c r="A138" s="283"/>
      <c r="B138" s="286"/>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289"/>
      <c r="L138" s="289"/>
      <c r="M138" s="144" t="str">
        <f>IF(AND(H137+F138&lt;=D139),"OK","chyba vyplnění")</f>
        <v>OK</v>
      </c>
    </row>
    <row r="139" spans="1:13" ht="18" customHeight="1" thickBot="1" x14ac:dyDescent="0.25">
      <c r="A139" s="284"/>
      <c r="B139" s="287"/>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290"/>
      <c r="L139" s="290"/>
      <c r="M139" s="145">
        <f>H137+F138</f>
        <v>0</v>
      </c>
    </row>
    <row r="140" spans="1:13" ht="18" customHeight="1" x14ac:dyDescent="0.2">
      <c r="A140" s="282">
        <v>43</v>
      </c>
      <c r="B140" s="285"/>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288"/>
      <c r="L140" s="288"/>
      <c r="M140" s="143" t="str">
        <f>IF(AND(D142&gt;=F140,F140&gt;=H140),"OK","chyba vyplnění")</f>
        <v>OK</v>
      </c>
    </row>
    <row r="141" spans="1:13" ht="18" customHeight="1" x14ac:dyDescent="0.2">
      <c r="A141" s="283"/>
      <c r="B141" s="286"/>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289"/>
      <c r="L141" s="289"/>
      <c r="M141" s="144" t="str">
        <f>IF(AND(H140+F141&lt;=D142),"OK","chyba vyplnění")</f>
        <v>OK</v>
      </c>
    </row>
    <row r="142" spans="1:13" ht="18" customHeight="1" thickBot="1" x14ac:dyDescent="0.25">
      <c r="A142" s="284"/>
      <c r="B142" s="287"/>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290"/>
      <c r="L142" s="290"/>
      <c r="M142" s="145">
        <f>H140+F141</f>
        <v>0</v>
      </c>
    </row>
    <row r="143" spans="1:13" ht="18" customHeight="1" x14ac:dyDescent="0.2">
      <c r="A143" s="282">
        <v>44</v>
      </c>
      <c r="B143" s="285"/>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288"/>
      <c r="L143" s="288"/>
      <c r="M143" s="143" t="str">
        <f>IF(AND(D145&gt;=F143,F143&gt;=H143),"OK","chyba vyplnění")</f>
        <v>OK</v>
      </c>
    </row>
    <row r="144" spans="1:13" ht="18" customHeight="1" x14ac:dyDescent="0.2">
      <c r="A144" s="283"/>
      <c r="B144" s="286"/>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289"/>
      <c r="L144" s="289"/>
      <c r="M144" s="144" t="str">
        <f>IF(AND(H143+F144&lt;=D145),"OK","chyba vyplnění")</f>
        <v>OK</v>
      </c>
    </row>
    <row r="145" spans="1:13" ht="18" customHeight="1" thickBot="1" x14ac:dyDescent="0.25">
      <c r="A145" s="284"/>
      <c r="B145" s="287"/>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290"/>
      <c r="L145" s="290"/>
      <c r="M145" s="145">
        <f>H143+F144</f>
        <v>0</v>
      </c>
    </row>
    <row r="146" spans="1:13" ht="18" customHeight="1" x14ac:dyDescent="0.2">
      <c r="A146" s="282">
        <v>45</v>
      </c>
      <c r="B146" s="285"/>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288"/>
      <c r="L146" s="288"/>
      <c r="M146" s="143" t="str">
        <f>IF(AND(D148&gt;=F146,F146&gt;=H146),"OK","chyba vyplnění")</f>
        <v>OK</v>
      </c>
    </row>
    <row r="147" spans="1:13" ht="18" customHeight="1" x14ac:dyDescent="0.2">
      <c r="A147" s="283"/>
      <c r="B147" s="286"/>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289"/>
      <c r="L147" s="289"/>
      <c r="M147" s="144" t="str">
        <f>IF(AND(H146+F147&lt;=D148),"OK","chyba vyplnění")</f>
        <v>OK</v>
      </c>
    </row>
    <row r="148" spans="1:13" ht="18" customHeight="1" thickBot="1" x14ac:dyDescent="0.25">
      <c r="A148" s="284"/>
      <c r="B148" s="287"/>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290"/>
      <c r="L148" s="290"/>
      <c r="M148" s="145">
        <f>H146+F147</f>
        <v>0</v>
      </c>
    </row>
    <row r="149" spans="1:13" ht="18" customHeight="1" x14ac:dyDescent="0.2">
      <c r="A149" s="282">
        <v>46</v>
      </c>
      <c r="B149" s="285"/>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288"/>
      <c r="L149" s="288"/>
      <c r="M149" s="143" t="str">
        <f>IF(AND(D151&gt;=F149,F149&gt;=H149),"OK","chyba vyplnění")</f>
        <v>OK</v>
      </c>
    </row>
    <row r="150" spans="1:13" ht="18" customHeight="1" x14ac:dyDescent="0.2">
      <c r="A150" s="283"/>
      <c r="B150" s="286"/>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289"/>
      <c r="L150" s="289"/>
      <c r="M150" s="144" t="str">
        <f>IF(AND(H149+F150&lt;=D151),"OK","chyba vyplnění")</f>
        <v>OK</v>
      </c>
    </row>
    <row r="151" spans="1:13" ht="18" customHeight="1" thickBot="1" x14ac:dyDescent="0.25">
      <c r="A151" s="284"/>
      <c r="B151" s="287"/>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290"/>
      <c r="L151" s="290"/>
      <c r="M151" s="145">
        <f>H149+F150</f>
        <v>0</v>
      </c>
    </row>
    <row r="152" spans="1:13" ht="18" customHeight="1" x14ac:dyDescent="0.2">
      <c r="A152" s="282">
        <v>47</v>
      </c>
      <c r="B152" s="285"/>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288"/>
      <c r="L152" s="288"/>
      <c r="M152" s="143" t="str">
        <f>IF(AND(D154&gt;=F152,F152&gt;=H152),"OK","chyba vyplnění")</f>
        <v>OK</v>
      </c>
    </row>
    <row r="153" spans="1:13" ht="18" customHeight="1" x14ac:dyDescent="0.2">
      <c r="A153" s="283"/>
      <c r="B153" s="286"/>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289"/>
      <c r="L153" s="289"/>
      <c r="M153" s="144" t="str">
        <f>IF(AND(H152+F153&lt;=D154),"OK","chyba vyplnění")</f>
        <v>OK</v>
      </c>
    </row>
    <row r="154" spans="1:13" ht="18" customHeight="1" thickBot="1" x14ac:dyDescent="0.25">
      <c r="A154" s="284"/>
      <c r="B154" s="287"/>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290"/>
      <c r="L154" s="290"/>
      <c r="M154" s="145">
        <f>H152+F153</f>
        <v>0</v>
      </c>
    </row>
    <row r="155" spans="1:13" ht="18" customHeight="1" x14ac:dyDescent="0.2">
      <c r="A155" s="282">
        <v>48</v>
      </c>
      <c r="B155" s="285"/>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288"/>
      <c r="L155" s="288"/>
      <c r="M155" s="143" t="str">
        <f>IF(AND(D157&gt;=F155,F155&gt;=H155),"OK","chyba vyplnění")</f>
        <v>OK</v>
      </c>
    </row>
    <row r="156" spans="1:13" ht="18" customHeight="1" x14ac:dyDescent="0.2">
      <c r="A156" s="283"/>
      <c r="B156" s="286"/>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289"/>
      <c r="L156" s="289"/>
      <c r="M156" s="144" t="str">
        <f>IF(AND(H155+F156&lt;=D157),"OK","chyba vyplnění")</f>
        <v>OK</v>
      </c>
    </row>
    <row r="157" spans="1:13" ht="18" customHeight="1" thickBot="1" x14ac:dyDescent="0.25">
      <c r="A157" s="284"/>
      <c r="B157" s="287"/>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290"/>
      <c r="L157" s="290"/>
      <c r="M157" s="145">
        <f>H155+F156</f>
        <v>0</v>
      </c>
    </row>
    <row r="158" spans="1:13" ht="18" customHeight="1" x14ac:dyDescent="0.2">
      <c r="A158" s="282">
        <v>49</v>
      </c>
      <c r="B158" s="285"/>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288"/>
      <c r="L158" s="288"/>
      <c r="M158" s="143" t="str">
        <f>IF(AND(D160&gt;=F158,F158&gt;=H158),"OK","chyba vyplnění")</f>
        <v>OK</v>
      </c>
    </row>
    <row r="159" spans="1:13" ht="18" customHeight="1" x14ac:dyDescent="0.2">
      <c r="A159" s="283"/>
      <c r="B159" s="286"/>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289"/>
      <c r="L159" s="289"/>
      <c r="M159" s="144" t="str">
        <f>IF(AND(H158+F159&lt;=D160),"OK","chyba vyplnění")</f>
        <v>OK</v>
      </c>
    </row>
    <row r="160" spans="1:13" ht="18" customHeight="1" thickBot="1" x14ac:dyDescent="0.25">
      <c r="A160" s="284"/>
      <c r="B160" s="287"/>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290"/>
      <c r="L160" s="290"/>
      <c r="M160" s="145">
        <f>H158+F159</f>
        <v>0</v>
      </c>
    </row>
    <row r="161" spans="1:13" ht="18" customHeight="1" x14ac:dyDescent="0.2">
      <c r="A161" s="282">
        <v>50</v>
      </c>
      <c r="B161" s="285"/>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288"/>
      <c r="L161" s="288"/>
      <c r="M161" s="143" t="str">
        <f>IF(AND(D163&gt;=F161,F161&gt;=H161),"OK","chyba vyplnění")</f>
        <v>OK</v>
      </c>
    </row>
    <row r="162" spans="1:13" ht="18" customHeight="1" x14ac:dyDescent="0.2">
      <c r="A162" s="283"/>
      <c r="B162" s="286"/>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289"/>
      <c r="L162" s="289"/>
      <c r="M162" s="144" t="str">
        <f>IF(AND(H161+F162&lt;=D163),"OK","chyba vyplnění")</f>
        <v>OK</v>
      </c>
    </row>
    <row r="163" spans="1:13" ht="18" customHeight="1" thickBot="1" x14ac:dyDescent="0.25">
      <c r="A163" s="284"/>
      <c r="B163" s="287"/>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290"/>
      <c r="L163" s="290"/>
      <c r="M163" s="145">
        <f>H161+F162</f>
        <v>0</v>
      </c>
    </row>
    <row r="164" spans="1:13" s="80" customFormat="1" ht="12" customHeight="1" x14ac:dyDescent="0.2">
      <c r="A164" s="278" t="s">
        <v>47</v>
      </c>
      <c r="B164" s="278"/>
      <c r="C164" s="278"/>
      <c r="D164" s="278"/>
      <c r="E164" s="278"/>
      <c r="F164" s="278"/>
      <c r="G164" s="278"/>
      <c r="H164" s="278"/>
      <c r="I164" s="278"/>
      <c r="J164" s="278"/>
      <c r="K164" s="278"/>
      <c r="L164" s="82"/>
    </row>
    <row r="165" spans="1:13" s="80" customFormat="1" ht="14.25" customHeight="1" x14ac:dyDescent="0.2">
      <c r="A165" s="279" t="s">
        <v>208</v>
      </c>
      <c r="B165" s="279"/>
      <c r="C165" s="279"/>
      <c r="D165" s="279"/>
      <c r="E165" s="279"/>
      <c r="F165" s="279"/>
      <c r="G165" s="279"/>
      <c r="H165" s="279"/>
      <c r="I165" s="279"/>
      <c r="J165" s="279"/>
      <c r="K165" s="279"/>
      <c r="L165" s="279"/>
    </row>
    <row r="166" spans="1:13" s="80" customFormat="1" ht="25.5" customHeight="1" x14ac:dyDescent="0.2">
      <c r="A166" s="279" t="s">
        <v>63</v>
      </c>
      <c r="B166" s="279"/>
      <c r="C166" s="279"/>
      <c r="D166" s="279"/>
      <c r="E166" s="279"/>
      <c r="F166" s="279"/>
      <c r="G166" s="279"/>
      <c r="H166" s="279"/>
      <c r="I166" s="279"/>
      <c r="J166" s="279"/>
      <c r="K166" s="279"/>
      <c r="L166" s="279"/>
    </row>
    <row r="167" spans="1:13" s="81" customFormat="1" ht="22.5" customHeight="1" x14ac:dyDescent="0.2">
      <c r="A167" s="280" t="s">
        <v>76</v>
      </c>
      <c r="B167" s="280"/>
      <c r="C167" s="280"/>
      <c r="D167" s="280"/>
      <c r="E167" s="280"/>
      <c r="F167" s="280"/>
      <c r="G167" s="280"/>
      <c r="H167" s="280"/>
      <c r="I167" s="280"/>
      <c r="J167" s="280"/>
      <c r="K167" s="280"/>
      <c r="L167" s="280"/>
    </row>
    <row r="168" spans="1:13" s="80" customFormat="1" ht="28.5" customHeight="1" x14ac:dyDescent="0.2">
      <c r="A168" s="279" t="s">
        <v>49</v>
      </c>
      <c r="B168" s="279"/>
      <c r="C168" s="279"/>
      <c r="D168" s="279"/>
      <c r="E168" s="279"/>
      <c r="F168" s="279"/>
      <c r="G168" s="279"/>
      <c r="H168" s="279"/>
      <c r="I168" s="279"/>
      <c r="J168" s="279"/>
      <c r="K168" s="279"/>
      <c r="L168" s="279"/>
    </row>
    <row r="169" spans="1:13" s="80" customFormat="1" ht="25.5" customHeight="1" x14ac:dyDescent="0.2">
      <c r="A169" s="279" t="s">
        <v>128</v>
      </c>
      <c r="B169" s="279"/>
      <c r="C169" s="279"/>
      <c r="D169" s="279"/>
      <c r="E169" s="279"/>
      <c r="F169" s="279"/>
      <c r="G169" s="279"/>
      <c r="H169" s="279"/>
      <c r="I169" s="279"/>
      <c r="J169" s="279"/>
      <c r="K169" s="279"/>
      <c r="L169" s="279"/>
    </row>
    <row r="170" spans="1:13" s="80" customFormat="1" ht="29.25" customHeight="1" x14ac:dyDescent="0.2">
      <c r="A170" s="279" t="s">
        <v>50</v>
      </c>
      <c r="B170" s="279"/>
      <c r="C170" s="279"/>
      <c r="D170" s="279"/>
      <c r="E170" s="279"/>
      <c r="F170" s="279"/>
      <c r="G170" s="279"/>
      <c r="H170" s="279"/>
      <c r="I170" s="279"/>
      <c r="J170" s="279"/>
      <c r="K170" s="279"/>
      <c r="L170" s="279"/>
    </row>
    <row r="171" spans="1:13" s="80" customFormat="1" ht="14.25" x14ac:dyDescent="0.2">
      <c r="A171" s="83" t="s">
        <v>51</v>
      </c>
      <c r="B171" s="84"/>
      <c r="C171" s="84"/>
      <c r="D171" s="84"/>
      <c r="E171" s="85"/>
      <c r="F171" s="85"/>
      <c r="G171" s="86"/>
      <c r="H171" s="85"/>
      <c r="I171" s="86"/>
      <c r="J171" s="85"/>
      <c r="K171" s="82"/>
      <c r="L171" s="82"/>
    </row>
    <row r="172" spans="1:13" customFormat="1" ht="22.5" customHeight="1" x14ac:dyDescent="0.2">
      <c r="A172" s="281" t="s">
        <v>52</v>
      </c>
      <c r="B172" s="281"/>
      <c r="C172" s="281"/>
      <c r="D172" s="281" t="s">
        <v>53</v>
      </c>
      <c r="E172" s="281"/>
      <c r="F172" s="281"/>
      <c r="G172" s="281" t="s">
        <v>54</v>
      </c>
      <c r="H172" s="281"/>
      <c r="I172" s="281"/>
      <c r="J172" s="281" t="s">
        <v>110</v>
      </c>
      <c r="K172" s="281"/>
      <c r="L172" s="10"/>
    </row>
    <row r="173" spans="1:13" customFormat="1" ht="12.75" customHeight="1" x14ac:dyDescent="0.2">
      <c r="A173" s="281"/>
      <c r="B173" s="281"/>
      <c r="C173" s="281"/>
      <c r="D173" s="281"/>
      <c r="E173" s="281"/>
      <c r="F173" s="281"/>
      <c r="G173" s="281"/>
      <c r="H173" s="281"/>
      <c r="I173" s="281"/>
      <c r="J173" s="281"/>
      <c r="K173" s="281"/>
      <c r="L173" s="10"/>
    </row>
    <row r="174" spans="1:13" customFormat="1" x14ac:dyDescent="0.2">
      <c r="A174" s="275"/>
      <c r="B174" s="275"/>
      <c r="C174" s="275"/>
      <c r="D174" s="276"/>
      <c r="E174" s="276"/>
      <c r="F174" s="276"/>
      <c r="G174" s="277"/>
      <c r="H174" s="277"/>
      <c r="I174" s="277"/>
      <c r="J174" s="275"/>
      <c r="K174" s="275"/>
      <c r="L174" s="10"/>
    </row>
    <row r="175" spans="1:13" customFormat="1" x14ac:dyDescent="0.2">
      <c r="A175" s="275"/>
      <c r="B175" s="275"/>
      <c r="C175" s="275"/>
      <c r="D175" s="276"/>
      <c r="E175" s="276"/>
      <c r="F175" s="276"/>
      <c r="G175" s="277"/>
      <c r="H175" s="277"/>
      <c r="I175" s="277"/>
      <c r="J175" s="275"/>
      <c r="K175" s="275"/>
      <c r="L175" s="10"/>
    </row>
    <row r="176" spans="1:13" customFormat="1" ht="48.75" customHeight="1" x14ac:dyDescent="0.2">
      <c r="A176" s="275"/>
      <c r="B176" s="275"/>
      <c r="C176" s="275"/>
      <c r="D176" s="276"/>
      <c r="E176" s="276"/>
      <c r="F176" s="276"/>
      <c r="G176" s="277"/>
      <c r="H176" s="277"/>
      <c r="I176" s="277"/>
      <c r="J176" s="275"/>
      <c r="K176" s="275"/>
      <c r="L176" s="10"/>
    </row>
    <row r="177" ht="36" customHeight="1" x14ac:dyDescent="0.2"/>
    <row r="178" ht="58.5" customHeight="1" x14ac:dyDescent="0.2"/>
  </sheetData>
  <sheetProtection algorithmName="SHA-512" hashValue="pP3GzsbGbB+NVv1TjMRnkKCmRDeA9q6odgpRAvRh4aS68gEPWWtKMqiKGH0B0WRsg57At6MtYhjrNm2wFWcTZw==" saltValue="QeSR2VYqU+zQiEiY++Yjbg==" spinCount="100000"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188">
    <mergeCell ref="M11:M13"/>
    <mergeCell ref="A168:L168"/>
    <mergeCell ref="A20:A22"/>
    <mergeCell ref="B20:B22"/>
    <mergeCell ref="K26:L28"/>
    <mergeCell ref="B17:B19"/>
    <mergeCell ref="K29:L31"/>
    <mergeCell ref="B26:B28"/>
    <mergeCell ref="B44:B46"/>
    <mergeCell ref="B38:B40"/>
    <mergeCell ref="K44:L46"/>
    <mergeCell ref="K17:L19"/>
    <mergeCell ref="K23:L25"/>
    <mergeCell ref="A167:L167"/>
    <mergeCell ref="A166:L166"/>
    <mergeCell ref="A38:A40"/>
    <mergeCell ref="A44:A46"/>
    <mergeCell ref="K20:L22"/>
    <mergeCell ref="B29:B31"/>
    <mergeCell ref="A50:A52"/>
    <mergeCell ref="B50:B52"/>
    <mergeCell ref="K11:L13"/>
    <mergeCell ref="B65:B67"/>
    <mergeCell ref="K65:L67"/>
    <mergeCell ref="B32:B34"/>
    <mergeCell ref="K32:L34"/>
    <mergeCell ref="A35:A37"/>
    <mergeCell ref="B35:B37"/>
    <mergeCell ref="K35:L37"/>
    <mergeCell ref="A47:A49"/>
    <mergeCell ref="B47:B49"/>
    <mergeCell ref="K47:L49"/>
    <mergeCell ref="A149:A151"/>
    <mergeCell ref="B149:B151"/>
    <mergeCell ref="K149:L151"/>
    <mergeCell ref="A74:A76"/>
    <mergeCell ref="B53:B55"/>
    <mergeCell ref="K53:L55"/>
    <mergeCell ref="A56:A58"/>
    <mergeCell ref="B56:B58"/>
    <mergeCell ref="K56:L58"/>
    <mergeCell ref="A53:A55"/>
    <mergeCell ref="A62:A64"/>
    <mergeCell ref="B62:B64"/>
    <mergeCell ref="K62:L64"/>
    <mergeCell ref="A65:A67"/>
    <mergeCell ref="K71:L73"/>
    <mergeCell ref="K74:L76"/>
    <mergeCell ref="A170:L170"/>
    <mergeCell ref="K38:L40"/>
    <mergeCell ref="A41:A43"/>
    <mergeCell ref="B41:B43"/>
    <mergeCell ref="K41:L43"/>
    <mergeCell ref="A164:K164"/>
    <mergeCell ref="A165:L165"/>
    <mergeCell ref="A10:I10"/>
    <mergeCell ref="A29:A31"/>
    <mergeCell ref="A23:A25"/>
    <mergeCell ref="B23:B25"/>
    <mergeCell ref="A26:A28"/>
    <mergeCell ref="K152:L154"/>
    <mergeCell ref="A155:A157"/>
    <mergeCell ref="B155:B157"/>
    <mergeCell ref="K155:L157"/>
    <mergeCell ref="A59:A61"/>
    <mergeCell ref="B59:B61"/>
    <mergeCell ref="K59:L61"/>
    <mergeCell ref="A158:A160"/>
    <mergeCell ref="B158:B160"/>
    <mergeCell ref="K158:L160"/>
    <mergeCell ref="A169:L169"/>
    <mergeCell ref="A32:A34"/>
    <mergeCell ref="A1:L1"/>
    <mergeCell ref="A2:L2"/>
    <mergeCell ref="E3:L3"/>
    <mergeCell ref="A17:A19"/>
    <mergeCell ref="I7:J7"/>
    <mergeCell ref="E7:H7"/>
    <mergeCell ref="A7:D7"/>
    <mergeCell ref="E9:F9"/>
    <mergeCell ref="B11:B13"/>
    <mergeCell ref="A14:A16"/>
    <mergeCell ref="B14:B16"/>
    <mergeCell ref="A11:A13"/>
    <mergeCell ref="A3:D3"/>
    <mergeCell ref="E4:L5"/>
    <mergeCell ref="E6:F6"/>
    <mergeCell ref="G6:J6"/>
    <mergeCell ref="A4:D4"/>
    <mergeCell ref="A5:D5"/>
    <mergeCell ref="A8:D8"/>
    <mergeCell ref="E8:H8"/>
    <mergeCell ref="K14:L16"/>
    <mergeCell ref="C11:C12"/>
    <mergeCell ref="A6:D6"/>
    <mergeCell ref="A9:D9"/>
    <mergeCell ref="G172:I173"/>
    <mergeCell ref="J172:K173"/>
    <mergeCell ref="G174:I176"/>
    <mergeCell ref="A174:C176"/>
    <mergeCell ref="D174:F176"/>
    <mergeCell ref="A172:C173"/>
    <mergeCell ref="D172:F173"/>
    <mergeCell ref="J174:K176"/>
    <mergeCell ref="K50:L52"/>
    <mergeCell ref="A80:A82"/>
    <mergeCell ref="B80:B82"/>
    <mergeCell ref="K80:L82"/>
    <mergeCell ref="A68:A70"/>
    <mergeCell ref="B68:B70"/>
    <mergeCell ref="K68:L70"/>
    <mergeCell ref="B77:B79"/>
    <mergeCell ref="K77:L79"/>
    <mergeCell ref="A71:A73"/>
    <mergeCell ref="B71:B73"/>
    <mergeCell ref="A161:A163"/>
    <mergeCell ref="B161:B163"/>
    <mergeCell ref="K161:L163"/>
    <mergeCell ref="A152:A154"/>
    <mergeCell ref="B152:B154"/>
    <mergeCell ref="A77:A79"/>
    <mergeCell ref="A86:A88"/>
    <mergeCell ref="B86:B88"/>
    <mergeCell ref="K86:L88"/>
    <mergeCell ref="A83:A85"/>
    <mergeCell ref="B83:B85"/>
    <mergeCell ref="K83:L85"/>
    <mergeCell ref="B74:B76"/>
    <mergeCell ref="A89:A91"/>
    <mergeCell ref="B89:B91"/>
    <mergeCell ref="K89:L91"/>
    <mergeCell ref="A92:A94"/>
    <mergeCell ref="B92:B94"/>
    <mergeCell ref="K92:L94"/>
    <mergeCell ref="A95:A97"/>
    <mergeCell ref="B95:B97"/>
    <mergeCell ref="K95:L97"/>
    <mergeCell ref="A98:A100"/>
    <mergeCell ref="B98:B100"/>
    <mergeCell ref="K98:L100"/>
    <mergeCell ref="A101:A103"/>
    <mergeCell ref="B101:B103"/>
    <mergeCell ref="K101:L103"/>
    <mergeCell ref="A104:A106"/>
    <mergeCell ref="B104:B106"/>
    <mergeCell ref="K104:L106"/>
    <mergeCell ref="A107:A109"/>
    <mergeCell ref="B107:B109"/>
    <mergeCell ref="K107:L109"/>
    <mergeCell ref="A110:A112"/>
    <mergeCell ref="B110:B112"/>
    <mergeCell ref="K110:L112"/>
    <mergeCell ref="A113:A115"/>
    <mergeCell ref="B113:B115"/>
    <mergeCell ref="K113:L115"/>
    <mergeCell ref="K125:L127"/>
    <mergeCell ref="K116:L118"/>
    <mergeCell ref="K119:L121"/>
    <mergeCell ref="A116:A118"/>
    <mergeCell ref="B116:B118"/>
    <mergeCell ref="A119:A121"/>
    <mergeCell ref="B119:B121"/>
    <mergeCell ref="A137:A139"/>
    <mergeCell ref="B137:B139"/>
    <mergeCell ref="K137:L139"/>
    <mergeCell ref="A122:A124"/>
    <mergeCell ref="B122:B124"/>
    <mergeCell ref="K122:L124"/>
    <mergeCell ref="A125:A127"/>
    <mergeCell ref="B125:B127"/>
    <mergeCell ref="A131:A133"/>
    <mergeCell ref="B131:B133"/>
    <mergeCell ref="K128:L130"/>
    <mergeCell ref="K131:L133"/>
    <mergeCell ref="A134:A136"/>
    <mergeCell ref="B134:B136"/>
    <mergeCell ref="K134:L136"/>
    <mergeCell ref="A128:A130"/>
    <mergeCell ref="B128:B130"/>
    <mergeCell ref="A146:A148"/>
    <mergeCell ref="B146:B148"/>
    <mergeCell ref="K146:L148"/>
    <mergeCell ref="A140:A142"/>
    <mergeCell ref="B140:B142"/>
    <mergeCell ref="K140:L142"/>
    <mergeCell ref="A143:A145"/>
    <mergeCell ref="B143:B145"/>
    <mergeCell ref="K143:L145"/>
  </mergeCells>
  <phoneticPr fontId="11"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15"/>
  <sheetViews>
    <sheetView showGridLines="0" workbookViewId="0">
      <selection activeCell="C17" sqref="C17"/>
    </sheetView>
  </sheetViews>
  <sheetFormatPr defaultRowHeight="12.75" x14ac:dyDescent="0.2"/>
  <cols>
    <col min="1" max="1" width="118.85546875" style="99" customWidth="1"/>
  </cols>
  <sheetData>
    <row r="1" spans="1:1" x14ac:dyDescent="0.2">
      <c r="A1" s="97" t="s">
        <v>106</v>
      </c>
    </row>
    <row r="2" spans="1:1" ht="38.25" customHeight="1" x14ac:dyDescent="0.2">
      <c r="A2" s="98" t="s">
        <v>108</v>
      </c>
    </row>
    <row r="3" spans="1:1" s="203" customFormat="1" ht="35.25" customHeight="1" x14ac:dyDescent="0.2">
      <c r="A3" s="204" t="s">
        <v>109</v>
      </c>
    </row>
    <row r="4" spans="1:1" s="203" customFormat="1" ht="36.75" customHeight="1" x14ac:dyDescent="0.2">
      <c r="A4" s="204" t="s">
        <v>172</v>
      </c>
    </row>
    <row r="5" spans="1:1" s="203" customFormat="1" ht="28.5" customHeight="1" x14ac:dyDescent="0.2">
      <c r="A5" s="204" t="s">
        <v>173</v>
      </c>
    </row>
    <row r="6" spans="1:1" s="203" customFormat="1" ht="30.75" customHeight="1" x14ac:dyDescent="0.2">
      <c r="A6" s="204" t="s">
        <v>107</v>
      </c>
    </row>
    <row r="7" spans="1:1" s="203" customFormat="1" ht="24.75" customHeight="1" x14ac:dyDescent="0.2">
      <c r="A7" s="204" t="s">
        <v>174</v>
      </c>
    </row>
    <row r="8" spans="1:1" s="203" customFormat="1" ht="18.75" customHeight="1" x14ac:dyDescent="0.2">
      <c r="A8" s="204" t="s">
        <v>175</v>
      </c>
    </row>
    <row r="9" spans="1:1" s="203" customFormat="1" ht="44.25" customHeight="1" x14ac:dyDescent="0.2">
      <c r="A9" s="58" t="s">
        <v>176</v>
      </c>
    </row>
    <row r="10" spans="1:1" s="203" customFormat="1" ht="13.5" customHeight="1" x14ac:dyDescent="0.2">
      <c r="A10" s="58"/>
    </row>
    <row r="11" spans="1:1" s="203" customFormat="1" ht="61.5" customHeight="1" x14ac:dyDescent="0.2">
      <c r="A11" s="58" t="s">
        <v>130</v>
      </c>
    </row>
    <row r="12" spans="1:1" s="203" customFormat="1" ht="8.25" customHeight="1" x14ac:dyDescent="0.2">
      <c r="A12" s="58"/>
    </row>
    <row r="13" spans="1:1" s="203" customFormat="1" ht="25.5" x14ac:dyDescent="0.2">
      <c r="A13" s="58" t="s">
        <v>206</v>
      </c>
    </row>
    <row r="14" spans="1:1" s="203" customFormat="1" x14ac:dyDescent="0.2">
      <c r="A14" s="58"/>
    </row>
    <row r="15" spans="1:1" s="203" customFormat="1" ht="27" customHeight="1" x14ac:dyDescent="0.2">
      <c r="A15" s="58" t="s">
        <v>207</v>
      </c>
    </row>
  </sheetData>
  <sheetProtection algorithmName="SHA-512" hashValue="jm3s9G3/7RwNRLPE3P/XZPgJVhZyg9bgJhJgJpkBrtqtg0jw+cE5+mGRnqGUbDSDsX9JL1Wo8lY6dEqR8YLSUA==" saltValue="tcRhXVXJZZ2lA+WVOaBPJA==" spinCount="100000"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1"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38"/>
  <sheetViews>
    <sheetView showGridLines="0" topLeftCell="A5" workbookViewId="0">
      <selection activeCell="F11" sqref="F11"/>
    </sheetView>
  </sheetViews>
  <sheetFormatPr defaultRowHeight="12.75" x14ac:dyDescent="0.2"/>
  <cols>
    <col min="1" max="1" width="4.7109375" style="8" customWidth="1"/>
    <col min="2" max="2" width="12.140625" style="8" customWidth="1"/>
    <col min="3" max="3" width="25.85546875" style="8" customWidth="1"/>
    <col min="4" max="5" width="12.28515625" style="8" customWidth="1"/>
    <col min="6" max="6" width="13.28515625" style="8" customWidth="1"/>
    <col min="7" max="16384" width="9.140625" style="8"/>
  </cols>
  <sheetData>
    <row r="1" spans="1:8" ht="39.75" customHeight="1" thickBot="1" x14ac:dyDescent="0.25"/>
    <row r="2" spans="1:8" ht="18.75" customHeight="1" thickBot="1" x14ac:dyDescent="0.25">
      <c r="A2" s="395"/>
      <c r="B2" s="395"/>
      <c r="C2" s="395"/>
      <c r="D2" s="396"/>
      <c r="E2" s="395"/>
      <c r="F2" s="395"/>
    </row>
    <row r="3" spans="1:8" ht="17.25" customHeight="1" thickBot="1" x14ac:dyDescent="0.25">
      <c r="A3" s="397" t="s">
        <v>56</v>
      </c>
      <c r="B3" s="397"/>
      <c r="C3" s="397"/>
      <c r="D3" s="88" t="s">
        <v>77</v>
      </c>
      <c r="E3" s="400" t="s">
        <v>79</v>
      </c>
      <c r="F3" s="401"/>
    </row>
    <row r="4" spans="1:8" ht="15" thickBot="1" x14ac:dyDescent="0.25">
      <c r="A4" s="36" t="s">
        <v>33</v>
      </c>
      <c r="B4" s="37"/>
      <c r="C4" s="38"/>
      <c r="D4" s="87" t="s">
        <v>57</v>
      </c>
      <c r="E4" s="37"/>
      <c r="F4" s="38"/>
      <c r="H4" s="39"/>
    </row>
    <row r="5" spans="1:8" ht="15.75" customHeight="1" thickBot="1" x14ac:dyDescent="0.25">
      <c r="A5" s="398"/>
      <c r="B5" s="398"/>
      <c r="C5" s="398"/>
      <c r="D5" s="399"/>
      <c r="E5" s="399"/>
      <c r="F5" s="399"/>
    </row>
    <row r="6" spans="1:8" ht="13.5" customHeight="1" x14ac:dyDescent="0.2">
      <c r="A6" s="393" t="s">
        <v>40</v>
      </c>
      <c r="B6" s="393"/>
      <c r="C6" s="393"/>
      <c r="D6" s="393"/>
      <c r="E6" s="393"/>
      <c r="F6" s="393"/>
      <c r="H6" s="39"/>
    </row>
    <row r="7" spans="1:8" ht="48" x14ac:dyDescent="0.2">
      <c r="A7" s="40" t="s">
        <v>42</v>
      </c>
      <c r="B7" s="41" t="s">
        <v>21</v>
      </c>
      <c r="C7" s="41" t="s">
        <v>23</v>
      </c>
      <c r="D7" s="41" t="s">
        <v>25</v>
      </c>
      <c r="E7" s="41" t="s">
        <v>58</v>
      </c>
      <c r="F7" s="42" t="s">
        <v>59</v>
      </c>
    </row>
    <row r="8" spans="1:8" ht="25.5" customHeight="1" x14ac:dyDescent="0.2">
      <c r="A8" s="394" t="s">
        <v>32</v>
      </c>
      <c r="B8" s="394"/>
      <c r="C8" s="394"/>
      <c r="D8" s="394"/>
      <c r="E8" s="394"/>
      <c r="F8" s="17">
        <f>SUM(F9:F38)</f>
        <v>70560</v>
      </c>
    </row>
    <row r="9" spans="1:8" x14ac:dyDescent="0.2">
      <c r="A9" s="18">
        <v>1</v>
      </c>
      <c r="B9" s="43" t="s">
        <v>61</v>
      </c>
      <c r="C9" s="44" t="s">
        <v>55</v>
      </c>
      <c r="D9" s="45">
        <v>40203</v>
      </c>
      <c r="E9" s="46" t="s">
        <v>60</v>
      </c>
      <c r="F9" s="47">
        <v>70560</v>
      </c>
    </row>
    <row r="10" spans="1:8" x14ac:dyDescent="0.2">
      <c r="A10" s="24">
        <f t="shared" ref="A10:A38" si="0">A9+1</f>
        <v>2</v>
      </c>
      <c r="B10" s="48"/>
      <c r="C10" s="49"/>
      <c r="D10" s="50"/>
      <c r="E10" s="51"/>
      <c r="F10" s="52"/>
    </row>
    <row r="11" spans="1:8" x14ac:dyDescent="0.2">
      <c r="A11" s="24">
        <f t="shared" si="0"/>
        <v>3</v>
      </c>
      <c r="B11" s="48"/>
      <c r="C11" s="49"/>
      <c r="D11" s="50"/>
      <c r="E11" s="51"/>
      <c r="F11" s="52"/>
    </row>
    <row r="12" spans="1:8" x14ac:dyDescent="0.2">
      <c r="A12" s="24">
        <f t="shared" si="0"/>
        <v>4</v>
      </c>
      <c r="B12" s="48"/>
      <c r="C12" s="49"/>
      <c r="D12" s="50"/>
      <c r="E12" s="51"/>
      <c r="F12" s="52"/>
    </row>
    <row r="13" spans="1:8" x14ac:dyDescent="0.2">
      <c r="A13" s="24">
        <f t="shared" si="0"/>
        <v>5</v>
      </c>
      <c r="B13" s="48"/>
      <c r="C13" s="49"/>
      <c r="D13" s="50"/>
      <c r="E13" s="51"/>
      <c r="F13" s="52"/>
    </row>
    <row r="14" spans="1:8" x14ac:dyDescent="0.2">
      <c r="A14" s="24">
        <f t="shared" si="0"/>
        <v>6</v>
      </c>
      <c r="B14" s="48"/>
      <c r="C14" s="49"/>
      <c r="D14" s="50"/>
      <c r="E14" s="51"/>
      <c r="F14" s="52"/>
    </row>
    <row r="15" spans="1:8" x14ac:dyDescent="0.2">
      <c r="A15" s="24">
        <f t="shared" si="0"/>
        <v>7</v>
      </c>
      <c r="B15" s="48"/>
      <c r="C15" s="49"/>
      <c r="D15" s="50"/>
      <c r="E15" s="51"/>
      <c r="F15" s="52"/>
    </row>
    <row r="16" spans="1:8" x14ac:dyDescent="0.2">
      <c r="A16" s="24">
        <f t="shared" si="0"/>
        <v>8</v>
      </c>
      <c r="B16" s="48"/>
      <c r="C16" s="49"/>
      <c r="D16" s="50"/>
      <c r="E16" s="51"/>
      <c r="F16" s="52"/>
    </row>
    <row r="17" spans="1:6" x14ac:dyDescent="0.2">
      <c r="A17" s="24">
        <f t="shared" si="0"/>
        <v>9</v>
      </c>
      <c r="B17" s="48"/>
      <c r="C17" s="49"/>
      <c r="D17" s="50"/>
      <c r="E17" s="51"/>
      <c r="F17" s="52"/>
    </row>
    <row r="18" spans="1:6" x14ac:dyDescent="0.2">
      <c r="A18" s="24">
        <f t="shared" si="0"/>
        <v>10</v>
      </c>
      <c r="B18" s="48"/>
      <c r="C18" s="49"/>
      <c r="D18" s="50"/>
      <c r="E18" s="51"/>
      <c r="F18" s="52"/>
    </row>
    <row r="19" spans="1:6" x14ac:dyDescent="0.2">
      <c r="A19" s="24">
        <f t="shared" si="0"/>
        <v>11</v>
      </c>
      <c r="B19" s="48"/>
      <c r="C19" s="49"/>
      <c r="D19" s="50"/>
      <c r="E19" s="51"/>
      <c r="F19" s="52"/>
    </row>
    <row r="20" spans="1:6" x14ac:dyDescent="0.2">
      <c r="A20" s="24">
        <f t="shared" si="0"/>
        <v>12</v>
      </c>
      <c r="B20" s="48"/>
      <c r="C20" s="49"/>
      <c r="D20" s="50"/>
      <c r="E20" s="51"/>
      <c r="F20" s="52"/>
    </row>
    <row r="21" spans="1:6" x14ac:dyDescent="0.2">
      <c r="A21" s="24">
        <f t="shared" si="0"/>
        <v>13</v>
      </c>
      <c r="B21" s="48"/>
      <c r="C21" s="49"/>
      <c r="D21" s="50"/>
      <c r="E21" s="51"/>
      <c r="F21" s="52"/>
    </row>
    <row r="22" spans="1:6" x14ac:dyDescent="0.2">
      <c r="A22" s="24">
        <f t="shared" si="0"/>
        <v>14</v>
      </c>
      <c r="B22" s="48"/>
      <c r="C22" s="49"/>
      <c r="D22" s="50"/>
      <c r="E22" s="51"/>
      <c r="F22" s="52"/>
    </row>
    <row r="23" spans="1:6" x14ac:dyDescent="0.2">
      <c r="A23" s="24">
        <f t="shared" si="0"/>
        <v>15</v>
      </c>
      <c r="B23" s="48"/>
      <c r="C23" s="49"/>
      <c r="D23" s="50"/>
      <c r="E23" s="51"/>
      <c r="F23" s="52"/>
    </row>
    <row r="24" spans="1:6" x14ac:dyDescent="0.2">
      <c r="A24" s="24">
        <f t="shared" si="0"/>
        <v>16</v>
      </c>
      <c r="B24" s="48"/>
      <c r="C24" s="49"/>
      <c r="D24" s="50"/>
      <c r="E24" s="51"/>
      <c r="F24" s="52"/>
    </row>
    <row r="25" spans="1:6" x14ac:dyDescent="0.2">
      <c r="A25" s="24">
        <f t="shared" si="0"/>
        <v>17</v>
      </c>
      <c r="B25" s="48"/>
      <c r="C25" s="49"/>
      <c r="D25" s="50"/>
      <c r="E25" s="51"/>
      <c r="F25" s="52"/>
    </row>
    <row r="26" spans="1:6" x14ac:dyDescent="0.2">
      <c r="A26" s="24">
        <f t="shared" si="0"/>
        <v>18</v>
      </c>
      <c r="B26" s="48"/>
      <c r="C26" s="49"/>
      <c r="D26" s="50"/>
      <c r="E26" s="51"/>
      <c r="F26" s="52"/>
    </row>
    <row r="27" spans="1:6" x14ac:dyDescent="0.2">
      <c r="A27" s="24">
        <f t="shared" si="0"/>
        <v>19</v>
      </c>
      <c r="B27" s="48"/>
      <c r="C27" s="49"/>
      <c r="D27" s="50"/>
      <c r="E27" s="51"/>
      <c r="F27" s="52"/>
    </row>
    <row r="28" spans="1:6" x14ac:dyDescent="0.2">
      <c r="A28" s="24">
        <f t="shared" si="0"/>
        <v>20</v>
      </c>
      <c r="B28" s="48"/>
      <c r="C28" s="49"/>
      <c r="D28" s="50"/>
      <c r="E28" s="51"/>
      <c r="F28" s="52"/>
    </row>
    <row r="29" spans="1:6" x14ac:dyDescent="0.2">
      <c r="A29" s="24">
        <f t="shared" si="0"/>
        <v>21</v>
      </c>
      <c r="B29" s="48"/>
      <c r="C29" s="49"/>
      <c r="D29" s="50"/>
      <c r="E29" s="51"/>
      <c r="F29" s="52"/>
    </row>
    <row r="30" spans="1:6" x14ac:dyDescent="0.2">
      <c r="A30" s="24">
        <f t="shared" si="0"/>
        <v>22</v>
      </c>
      <c r="B30" s="48"/>
      <c r="C30" s="49"/>
      <c r="D30" s="50"/>
      <c r="E30" s="51"/>
      <c r="F30" s="52"/>
    </row>
    <row r="31" spans="1:6" x14ac:dyDescent="0.2">
      <c r="A31" s="24">
        <f t="shared" si="0"/>
        <v>23</v>
      </c>
      <c r="B31" s="48"/>
      <c r="C31" s="49"/>
      <c r="D31" s="50"/>
      <c r="E31" s="51"/>
      <c r="F31" s="52"/>
    </row>
    <row r="32" spans="1:6" x14ac:dyDescent="0.2">
      <c r="A32" s="24">
        <f t="shared" si="0"/>
        <v>24</v>
      </c>
      <c r="B32" s="48"/>
      <c r="C32" s="49"/>
      <c r="D32" s="50"/>
      <c r="E32" s="51"/>
      <c r="F32" s="52"/>
    </row>
    <row r="33" spans="1:6" x14ac:dyDescent="0.2">
      <c r="A33" s="24">
        <f t="shared" si="0"/>
        <v>25</v>
      </c>
      <c r="B33" s="48"/>
      <c r="C33" s="49"/>
      <c r="D33" s="50"/>
      <c r="E33" s="51"/>
      <c r="F33" s="52"/>
    </row>
    <row r="34" spans="1:6" x14ac:dyDescent="0.2">
      <c r="A34" s="24">
        <f t="shared" si="0"/>
        <v>26</v>
      </c>
      <c r="B34" s="48"/>
      <c r="C34" s="49"/>
      <c r="D34" s="50"/>
      <c r="E34" s="51"/>
      <c r="F34" s="52"/>
    </row>
    <row r="35" spans="1:6" x14ac:dyDescent="0.2">
      <c r="A35" s="24">
        <f t="shared" si="0"/>
        <v>27</v>
      </c>
      <c r="B35" s="48"/>
      <c r="C35" s="49"/>
      <c r="D35" s="50"/>
      <c r="E35" s="51"/>
      <c r="F35" s="52"/>
    </row>
    <row r="36" spans="1:6" x14ac:dyDescent="0.2">
      <c r="A36" s="24">
        <f t="shared" si="0"/>
        <v>28</v>
      </c>
      <c r="B36" s="48"/>
      <c r="C36" s="49"/>
      <c r="D36" s="50"/>
      <c r="E36" s="51"/>
      <c r="F36" s="52"/>
    </row>
    <row r="37" spans="1:6" x14ac:dyDescent="0.2">
      <c r="A37" s="24">
        <f t="shared" si="0"/>
        <v>29</v>
      </c>
      <c r="B37" s="48"/>
      <c r="C37" s="49"/>
      <c r="D37" s="50"/>
      <c r="E37" s="51"/>
      <c r="F37" s="52"/>
    </row>
    <row r="38" spans="1:6" ht="12.75" customHeight="1" x14ac:dyDescent="0.2">
      <c r="A38" s="30">
        <f t="shared" si="0"/>
        <v>30</v>
      </c>
      <c r="B38" s="53"/>
      <c r="C38" s="54"/>
      <c r="D38" s="55"/>
      <c r="E38" s="56"/>
      <c r="F38" s="57"/>
    </row>
  </sheetData>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1" type="noConversion"/>
  <dataValidations count="3">
    <dataValidation type="whole" operator="greaterThan" allowBlank="1" showErrorMessage="1" error="Zadejte částku v celých Kč!" sqref="F9:F38" xr:uid="{00000000-0002-0000-0600-000000000000}">
      <formula1>0</formula1>
      <formula2>0</formula2>
    </dataValidation>
    <dataValidation type="date" operator="greaterThan" allowBlank="1" showErrorMessage="1" error="Chybně zadané datum!" sqref="D9:D38" xr:uid="{00000000-0002-0000-0600-000001000000}">
      <formula1>37986</formula1>
      <formula2>0</formula2>
    </dataValidation>
    <dataValidation type="list" allowBlank="1" showErrorMessage="1" sqref="E9:E38" xr:uid="{00000000-0002-0000-0600-000002000000}">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I51"/>
  <sheetViews>
    <sheetView showGridLines="0" zoomScaleNormal="100" workbookViewId="0">
      <selection activeCell="I17" sqref="I17"/>
    </sheetView>
  </sheetViews>
  <sheetFormatPr defaultRowHeight="12.75" x14ac:dyDescent="0.2"/>
  <cols>
    <col min="1" max="1" width="4.7109375" style="8" customWidth="1"/>
    <col min="2" max="2" width="12.140625" style="8" customWidth="1"/>
    <col min="3" max="3" width="25.85546875" style="8" customWidth="1"/>
    <col min="4" max="4" width="16.28515625" style="8" customWidth="1"/>
    <col min="5" max="5" width="11.42578125" style="8" customWidth="1"/>
    <col min="6" max="6" width="12.28515625" style="8" customWidth="1"/>
    <col min="7" max="7" width="13.28515625" style="8" customWidth="1"/>
    <col min="8" max="8" width="18.85546875" style="8" customWidth="1"/>
    <col min="9" max="16384" width="9.140625" style="8"/>
  </cols>
  <sheetData>
    <row r="1" spans="1:7" ht="48" customHeight="1" thickBot="1" x14ac:dyDescent="0.25">
      <c r="G1" s="175"/>
    </row>
    <row r="2" spans="1:7" ht="18.75" customHeight="1" thickBot="1" x14ac:dyDescent="0.25">
      <c r="A2" s="395"/>
      <c r="B2" s="395"/>
      <c r="C2" s="395"/>
      <c r="D2" s="395"/>
      <c r="E2" s="395"/>
      <c r="F2" s="395"/>
      <c r="G2" s="395"/>
    </row>
    <row r="3" spans="1:7" ht="17.25" customHeight="1" thickBot="1" x14ac:dyDescent="0.25">
      <c r="A3" s="397" t="s">
        <v>56</v>
      </c>
      <c r="B3" s="397"/>
      <c r="C3" s="397"/>
      <c r="D3" s="89"/>
      <c r="E3" s="79" t="s">
        <v>78</v>
      </c>
      <c r="F3" s="406"/>
      <c r="G3" s="407"/>
    </row>
    <row r="4" spans="1:7" ht="15" thickBot="1" x14ac:dyDescent="0.25">
      <c r="A4" s="11" t="s">
        <v>33</v>
      </c>
      <c r="B4" s="12"/>
      <c r="C4" s="13"/>
      <c r="D4" s="12"/>
      <c r="E4" s="11" t="s">
        <v>57</v>
      </c>
      <c r="F4" s="12"/>
      <c r="G4" s="13"/>
    </row>
    <row r="5" spans="1:7" ht="15.75" customHeight="1" thickBot="1" x14ac:dyDescent="0.25">
      <c r="A5" s="398"/>
      <c r="B5" s="398"/>
      <c r="C5" s="398"/>
      <c r="D5" s="90"/>
      <c r="E5" s="399"/>
      <c r="F5" s="399"/>
      <c r="G5" s="399"/>
    </row>
    <row r="6" spans="1:7" ht="13.5" customHeight="1" thickBot="1" x14ac:dyDescent="0.25">
      <c r="A6" s="404" t="s">
        <v>40</v>
      </c>
      <c r="B6" s="404"/>
      <c r="C6" s="404"/>
      <c r="D6" s="404"/>
      <c r="E6" s="404"/>
      <c r="F6" s="404"/>
      <c r="G6" s="404"/>
    </row>
    <row r="7" spans="1:7" ht="48.75" thickBot="1" x14ac:dyDescent="0.25">
      <c r="A7" s="14" t="s">
        <v>42</v>
      </c>
      <c r="B7" s="15" t="s">
        <v>21</v>
      </c>
      <c r="C7" s="15" t="s">
        <v>23</v>
      </c>
      <c r="D7" s="15" t="s">
        <v>97</v>
      </c>
      <c r="E7" s="15" t="s">
        <v>25</v>
      </c>
      <c r="F7" s="15" t="s">
        <v>58</v>
      </c>
      <c r="G7" s="16" t="s">
        <v>59</v>
      </c>
    </row>
    <row r="8" spans="1:7" ht="25.5" customHeight="1" thickBot="1" x14ac:dyDescent="0.25">
      <c r="A8" s="405" t="s">
        <v>32</v>
      </c>
      <c r="B8" s="405"/>
      <c r="C8" s="405"/>
      <c r="D8" s="405"/>
      <c r="E8" s="405"/>
      <c r="F8" s="405"/>
      <c r="G8" s="17">
        <f>SUM(G9:G38)</f>
        <v>0</v>
      </c>
    </row>
    <row r="9" spans="1:7" x14ac:dyDescent="0.2">
      <c r="A9" s="18">
        <v>1</v>
      </c>
      <c r="B9" s="19"/>
      <c r="C9" s="20"/>
      <c r="D9" s="20"/>
      <c r="E9" s="21"/>
      <c r="F9" s="22"/>
      <c r="G9" s="23"/>
    </row>
    <row r="10" spans="1:7" x14ac:dyDescent="0.2">
      <c r="A10" s="24">
        <f t="shared" ref="A10:A38" si="0">A9+1</f>
        <v>2</v>
      </c>
      <c r="B10" s="25"/>
      <c r="C10" s="26"/>
      <c r="D10" s="26"/>
      <c r="E10" s="27"/>
      <c r="F10" s="28"/>
      <c r="G10" s="29"/>
    </row>
    <row r="11" spans="1:7" x14ac:dyDescent="0.2">
      <c r="A11" s="24">
        <f t="shared" si="0"/>
        <v>3</v>
      </c>
      <c r="B11" s="25"/>
      <c r="C11" s="26"/>
      <c r="D11" s="26"/>
      <c r="E11" s="27"/>
      <c r="F11" s="28"/>
      <c r="G11" s="29"/>
    </row>
    <row r="12" spans="1:7" x14ac:dyDescent="0.2">
      <c r="A12" s="24">
        <f t="shared" si="0"/>
        <v>4</v>
      </c>
      <c r="B12" s="25"/>
      <c r="C12" s="26"/>
      <c r="D12" s="26"/>
      <c r="E12" s="27"/>
      <c r="F12" s="28"/>
      <c r="G12" s="29"/>
    </row>
    <row r="13" spans="1:7" x14ac:dyDescent="0.2">
      <c r="A13" s="24">
        <f t="shared" si="0"/>
        <v>5</v>
      </c>
      <c r="B13" s="25"/>
      <c r="C13" s="26"/>
      <c r="D13" s="26"/>
      <c r="E13" s="27"/>
      <c r="F13" s="28"/>
      <c r="G13" s="29"/>
    </row>
    <row r="14" spans="1:7" x14ac:dyDescent="0.2">
      <c r="A14" s="24">
        <f t="shared" si="0"/>
        <v>6</v>
      </c>
      <c r="B14" s="25"/>
      <c r="C14" s="26"/>
      <c r="D14" s="26"/>
      <c r="E14" s="27"/>
      <c r="F14" s="28"/>
      <c r="G14" s="29"/>
    </row>
    <row r="15" spans="1:7" x14ac:dyDescent="0.2">
      <c r="A15" s="24">
        <f t="shared" si="0"/>
        <v>7</v>
      </c>
      <c r="B15" s="25"/>
      <c r="C15" s="26"/>
      <c r="D15" s="26"/>
      <c r="E15" s="27"/>
      <c r="F15" s="28"/>
      <c r="G15" s="29"/>
    </row>
    <row r="16" spans="1:7" x14ac:dyDescent="0.2">
      <c r="A16" s="24">
        <f t="shared" si="0"/>
        <v>8</v>
      </c>
      <c r="B16" s="25"/>
      <c r="C16" s="26"/>
      <c r="D16" s="26"/>
      <c r="E16" s="27"/>
      <c r="F16" s="28"/>
      <c r="G16" s="29"/>
    </row>
    <row r="17" spans="1:7" x14ac:dyDescent="0.2">
      <c r="A17" s="24">
        <f t="shared" si="0"/>
        <v>9</v>
      </c>
      <c r="B17" s="25"/>
      <c r="C17" s="26"/>
      <c r="D17" s="26"/>
      <c r="E17" s="27"/>
      <c r="F17" s="28"/>
      <c r="G17" s="29"/>
    </row>
    <row r="18" spans="1:7" x14ac:dyDescent="0.2">
      <c r="A18" s="24">
        <f t="shared" si="0"/>
        <v>10</v>
      </c>
      <c r="B18" s="25"/>
      <c r="C18" s="26"/>
      <c r="D18" s="26"/>
      <c r="E18" s="27"/>
      <c r="F18" s="28"/>
      <c r="G18" s="29"/>
    </row>
    <row r="19" spans="1:7" x14ac:dyDescent="0.2">
      <c r="A19" s="24">
        <f t="shared" si="0"/>
        <v>11</v>
      </c>
      <c r="B19" s="25"/>
      <c r="C19" s="26"/>
      <c r="D19" s="26"/>
      <c r="E19" s="27"/>
      <c r="F19" s="28"/>
      <c r="G19" s="29"/>
    </row>
    <row r="20" spans="1:7" x14ac:dyDescent="0.2">
      <c r="A20" s="24">
        <f t="shared" si="0"/>
        <v>12</v>
      </c>
      <c r="B20" s="25"/>
      <c r="C20" s="26"/>
      <c r="D20" s="26"/>
      <c r="E20" s="27"/>
      <c r="F20" s="28"/>
      <c r="G20" s="29"/>
    </row>
    <row r="21" spans="1:7" x14ac:dyDescent="0.2">
      <c r="A21" s="24">
        <f t="shared" si="0"/>
        <v>13</v>
      </c>
      <c r="B21" s="25"/>
      <c r="C21" s="26"/>
      <c r="D21" s="26"/>
      <c r="E21" s="27"/>
      <c r="F21" s="28"/>
      <c r="G21" s="29"/>
    </row>
    <row r="22" spans="1:7" x14ac:dyDescent="0.2">
      <c r="A22" s="24">
        <f t="shared" si="0"/>
        <v>14</v>
      </c>
      <c r="B22" s="25"/>
      <c r="C22" s="26"/>
      <c r="D22" s="26"/>
      <c r="E22" s="27"/>
      <c r="F22" s="28"/>
      <c r="G22" s="29"/>
    </row>
    <row r="23" spans="1:7" x14ac:dyDescent="0.2">
      <c r="A23" s="24">
        <f t="shared" si="0"/>
        <v>15</v>
      </c>
      <c r="B23" s="25"/>
      <c r="C23" s="26"/>
      <c r="D23" s="26"/>
      <c r="E23" s="27"/>
      <c r="F23" s="28"/>
      <c r="G23" s="29"/>
    </row>
    <row r="24" spans="1:7" x14ac:dyDescent="0.2">
      <c r="A24" s="24">
        <f t="shared" si="0"/>
        <v>16</v>
      </c>
      <c r="B24" s="25"/>
      <c r="C24" s="26"/>
      <c r="D24" s="26"/>
      <c r="E24" s="27"/>
      <c r="F24" s="28"/>
      <c r="G24" s="29"/>
    </row>
    <row r="25" spans="1:7" x14ac:dyDescent="0.2">
      <c r="A25" s="24">
        <f t="shared" si="0"/>
        <v>17</v>
      </c>
      <c r="B25" s="25"/>
      <c r="C25" s="26"/>
      <c r="D25" s="26"/>
      <c r="E25" s="27"/>
      <c r="F25" s="28"/>
      <c r="G25" s="29"/>
    </row>
    <row r="26" spans="1:7" x14ac:dyDescent="0.2">
      <c r="A26" s="24">
        <f t="shared" si="0"/>
        <v>18</v>
      </c>
      <c r="B26" s="25"/>
      <c r="C26" s="26"/>
      <c r="D26" s="26"/>
      <c r="E26" s="27"/>
      <c r="F26" s="28"/>
      <c r="G26" s="29"/>
    </row>
    <row r="27" spans="1:7" x14ac:dyDescent="0.2">
      <c r="A27" s="24">
        <f t="shared" si="0"/>
        <v>19</v>
      </c>
      <c r="B27" s="25"/>
      <c r="C27" s="26"/>
      <c r="D27" s="26"/>
      <c r="E27" s="27"/>
      <c r="F27" s="28"/>
      <c r="G27" s="29"/>
    </row>
    <row r="28" spans="1:7" x14ac:dyDescent="0.2">
      <c r="A28" s="24">
        <f t="shared" si="0"/>
        <v>20</v>
      </c>
      <c r="B28" s="25"/>
      <c r="C28" s="26"/>
      <c r="D28" s="26"/>
      <c r="E28" s="27"/>
      <c r="F28" s="28"/>
      <c r="G28" s="29"/>
    </row>
    <row r="29" spans="1:7" x14ac:dyDescent="0.2">
      <c r="A29" s="24">
        <f t="shared" si="0"/>
        <v>21</v>
      </c>
      <c r="B29" s="25"/>
      <c r="C29" s="26"/>
      <c r="D29" s="26"/>
      <c r="E29" s="27"/>
      <c r="F29" s="28"/>
      <c r="G29" s="29"/>
    </row>
    <row r="30" spans="1:7" x14ac:dyDescent="0.2">
      <c r="A30" s="24">
        <f t="shared" si="0"/>
        <v>22</v>
      </c>
      <c r="B30" s="25"/>
      <c r="C30" s="26"/>
      <c r="D30" s="26"/>
      <c r="E30" s="27"/>
      <c r="F30" s="28"/>
      <c r="G30" s="29"/>
    </row>
    <row r="31" spans="1:7" x14ac:dyDescent="0.2">
      <c r="A31" s="24">
        <f t="shared" si="0"/>
        <v>23</v>
      </c>
      <c r="B31" s="25"/>
      <c r="C31" s="26"/>
      <c r="D31" s="26"/>
      <c r="E31" s="27"/>
      <c r="F31" s="28"/>
      <c r="G31" s="29"/>
    </row>
    <row r="32" spans="1:7" x14ac:dyDescent="0.2">
      <c r="A32" s="24">
        <f t="shared" si="0"/>
        <v>24</v>
      </c>
      <c r="B32" s="25"/>
      <c r="C32" s="26"/>
      <c r="D32" s="26"/>
      <c r="E32" s="27"/>
      <c r="F32" s="28"/>
      <c r="G32" s="29"/>
    </row>
    <row r="33" spans="1:9" x14ac:dyDescent="0.2">
      <c r="A33" s="24">
        <f t="shared" si="0"/>
        <v>25</v>
      </c>
      <c r="B33" s="25"/>
      <c r="C33" s="26"/>
      <c r="D33" s="26"/>
      <c r="E33" s="27"/>
      <c r="F33" s="28"/>
      <c r="G33" s="29"/>
    </row>
    <row r="34" spans="1:9" x14ac:dyDescent="0.2">
      <c r="A34" s="24">
        <f t="shared" si="0"/>
        <v>26</v>
      </c>
      <c r="B34" s="25"/>
      <c r="C34" s="26"/>
      <c r="D34" s="26"/>
      <c r="E34" s="27"/>
      <c r="F34" s="28"/>
      <c r="G34" s="29"/>
    </row>
    <row r="35" spans="1:9" x14ac:dyDescent="0.2">
      <c r="A35" s="24">
        <f t="shared" si="0"/>
        <v>27</v>
      </c>
      <c r="B35" s="25"/>
      <c r="C35" s="26"/>
      <c r="D35" s="26"/>
      <c r="E35" s="27"/>
      <c r="F35" s="28"/>
      <c r="G35" s="29"/>
    </row>
    <row r="36" spans="1:9" x14ac:dyDescent="0.2">
      <c r="A36" s="24">
        <f t="shared" si="0"/>
        <v>28</v>
      </c>
      <c r="B36" s="25"/>
      <c r="C36" s="26"/>
      <c r="D36" s="26"/>
      <c r="E36" s="27"/>
      <c r="F36" s="28"/>
      <c r="G36" s="29"/>
    </row>
    <row r="37" spans="1:9" x14ac:dyDescent="0.2">
      <c r="A37" s="24">
        <f t="shared" si="0"/>
        <v>29</v>
      </c>
      <c r="B37" s="25"/>
      <c r="C37" s="26"/>
      <c r="D37" s="26"/>
      <c r="E37" s="27"/>
      <c r="F37" s="28"/>
      <c r="G37" s="29"/>
    </row>
    <row r="38" spans="1:9" ht="12.75" customHeight="1" thickBot="1" x14ac:dyDescent="0.25">
      <c r="A38" s="30">
        <f t="shared" si="0"/>
        <v>30</v>
      </c>
      <c r="B38" s="31"/>
      <c r="C38" s="32"/>
      <c r="D38" s="32"/>
      <c r="E38" s="33"/>
      <c r="F38" s="34"/>
      <c r="G38" s="35"/>
    </row>
    <row r="39" spans="1:9" x14ac:dyDescent="0.2">
      <c r="A39" s="9"/>
      <c r="B39" s="9"/>
      <c r="C39" s="9"/>
      <c r="D39" s="9"/>
      <c r="E39" s="9"/>
      <c r="F39" s="9"/>
      <c r="G39" s="9"/>
      <c r="H39" s="9"/>
      <c r="I39" s="9"/>
    </row>
    <row r="40" spans="1:9" ht="24.75" customHeight="1" x14ac:dyDescent="0.2">
      <c r="A40" s="402" t="s">
        <v>205</v>
      </c>
      <c r="B40" s="402"/>
      <c r="C40" s="402"/>
      <c r="D40" s="402"/>
      <c r="E40" s="402"/>
      <c r="F40" s="402"/>
      <c r="G40" s="402"/>
      <c r="H40" s="91"/>
      <c r="I40" s="92"/>
    </row>
    <row r="41" spans="1:9" ht="26.25" customHeight="1" x14ac:dyDescent="0.2">
      <c r="A41" s="402" t="s">
        <v>72</v>
      </c>
      <c r="B41" s="402"/>
      <c r="C41" s="402"/>
      <c r="D41" s="402"/>
      <c r="E41" s="402"/>
      <c r="F41" s="402"/>
      <c r="G41" s="402"/>
      <c r="H41" s="91"/>
      <c r="I41" s="91"/>
    </row>
    <row r="42" spans="1:9" ht="15" customHeight="1" x14ac:dyDescent="0.2">
      <c r="A42" s="402" t="s">
        <v>73</v>
      </c>
      <c r="B42" s="402"/>
      <c r="C42" s="402"/>
      <c r="D42" s="402"/>
      <c r="E42" s="402"/>
      <c r="F42" s="402"/>
      <c r="G42" s="402"/>
      <c r="H42" s="91"/>
      <c r="I42" s="91"/>
    </row>
    <row r="43" spans="1:9" ht="27.75" customHeight="1" x14ac:dyDescent="0.2">
      <c r="A43" s="402" t="s">
        <v>74</v>
      </c>
      <c r="B43" s="402"/>
      <c r="C43" s="402"/>
      <c r="D43" s="402"/>
      <c r="E43" s="402"/>
      <c r="F43" s="402"/>
      <c r="G43" s="402"/>
      <c r="H43" s="91"/>
      <c r="I43" s="91"/>
    </row>
    <row r="44" spans="1:9" ht="26.25" customHeight="1" x14ac:dyDescent="0.2">
      <c r="A44" s="402" t="s">
        <v>50</v>
      </c>
      <c r="B44" s="402"/>
      <c r="C44" s="402"/>
      <c r="D44" s="402"/>
      <c r="E44" s="402"/>
      <c r="F44" s="402"/>
      <c r="G44" s="402"/>
      <c r="H44" s="91"/>
      <c r="I44" s="91"/>
    </row>
    <row r="45" spans="1:9" x14ac:dyDescent="0.2">
      <c r="A45" s="93"/>
      <c r="B45" s="93"/>
      <c r="C45" s="93"/>
      <c r="D45" s="93"/>
      <c r="E45" s="93"/>
      <c r="F45" s="93"/>
      <c r="G45" s="93"/>
      <c r="H45" s="93"/>
      <c r="I45" s="94"/>
    </row>
    <row r="46" spans="1:9" x14ac:dyDescent="0.2">
      <c r="A46" s="69" t="s">
        <v>51</v>
      </c>
      <c r="B46" s="70"/>
      <c r="C46" s="70"/>
      <c r="D46" s="70"/>
      <c r="E46" s="70"/>
      <c r="F46" s="71"/>
      <c r="G46" s="71"/>
      <c r="H46" s="67"/>
      <c r="I46" s="68"/>
    </row>
    <row r="47" spans="1:9" ht="12.75" customHeight="1" x14ac:dyDescent="0.2">
      <c r="A47" s="403" t="s">
        <v>52</v>
      </c>
      <c r="B47" s="403"/>
      <c r="C47" s="403" t="s">
        <v>53</v>
      </c>
      <c r="D47" s="403" t="s">
        <v>54</v>
      </c>
      <c r="E47" s="403"/>
      <c r="F47" s="409" t="s">
        <v>110</v>
      </c>
      <c r="G47" s="410"/>
      <c r="I47" s="68"/>
    </row>
    <row r="48" spans="1:9" x14ac:dyDescent="0.2">
      <c r="A48" s="403"/>
      <c r="B48" s="403"/>
      <c r="C48" s="403"/>
      <c r="D48" s="403"/>
      <c r="E48" s="403"/>
      <c r="F48" s="411"/>
      <c r="G48" s="412"/>
      <c r="I48" s="68"/>
    </row>
    <row r="49" spans="1:9" x14ac:dyDescent="0.2">
      <c r="A49" s="408"/>
      <c r="B49" s="408"/>
      <c r="C49" s="408"/>
      <c r="D49" s="408"/>
      <c r="E49" s="408"/>
      <c r="F49" s="413"/>
      <c r="G49" s="414"/>
      <c r="I49" s="68"/>
    </row>
    <row r="50" spans="1:9" x14ac:dyDescent="0.2">
      <c r="A50" s="408"/>
      <c r="B50" s="408"/>
      <c r="C50" s="408"/>
      <c r="D50" s="408"/>
      <c r="E50" s="408"/>
      <c r="F50" s="415"/>
      <c r="G50" s="416"/>
      <c r="I50" s="68"/>
    </row>
    <row r="51" spans="1:9" x14ac:dyDescent="0.2">
      <c r="A51" s="408"/>
      <c r="B51" s="408"/>
      <c r="C51" s="408"/>
      <c r="D51" s="408"/>
      <c r="E51" s="408"/>
      <c r="F51" s="417"/>
      <c r="G51" s="418"/>
      <c r="I51" s="68"/>
    </row>
  </sheetData>
  <sheetProtection algorithmName="SHA-512" hashValue="dxA31JErBl6Hlrx2AzRr84X4+zLpdHpqDLq7wM4CxfGAtbq0/51aTPhz5P7WyrVAoDLH37WSL58sufX6WfUv8g==" saltValue="EPRbsw7uY1yIOJJ+Rr0/HA==" spinCount="100000" sheet="1" objects="1" scenarios="1"/>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D49:E51"/>
    <mergeCell ref="F47:G48"/>
    <mergeCell ref="F49:G51"/>
    <mergeCell ref="A49:B51"/>
    <mergeCell ref="C47:C48"/>
    <mergeCell ref="C49:C51"/>
    <mergeCell ref="A6:G6"/>
    <mergeCell ref="A8:F8"/>
    <mergeCell ref="A2:G2"/>
    <mergeCell ref="A3:C3"/>
    <mergeCell ref="A5:C5"/>
    <mergeCell ref="E5:G5"/>
    <mergeCell ref="F3:G3"/>
    <mergeCell ref="A44:G44"/>
    <mergeCell ref="A47:B48"/>
    <mergeCell ref="D47:E48"/>
    <mergeCell ref="A40:G40"/>
    <mergeCell ref="A41:G41"/>
    <mergeCell ref="A42:G42"/>
    <mergeCell ref="A43:G43"/>
  </mergeCells>
  <phoneticPr fontId="11" type="noConversion"/>
  <dataValidations count="3">
    <dataValidation type="whole" operator="greaterThan" allowBlank="1" showErrorMessage="1" error="Zadejte částku v celých Kč!" sqref="G9:G38" xr:uid="{00000000-0002-0000-0700-000000000000}">
      <formula1>0</formula1>
      <formula2>0</formula2>
    </dataValidation>
    <dataValidation type="date" operator="greaterThan" allowBlank="1" showErrorMessage="1" error="Chybně zadané datum!" sqref="E9:E38" xr:uid="{00000000-0002-0000-0700-000001000000}">
      <formula1>37986</formula1>
      <formula2>0</formula2>
    </dataValidation>
    <dataValidation type="list" allowBlank="1" showErrorMessage="1" sqref="F9:F38" xr:uid="{00000000-0002-0000-0700-000002000000}">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
  <sheetViews>
    <sheetView workbookViewId="0"/>
  </sheetViews>
  <sheetFormatPr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Pokyny pro vyplnění</vt:lpstr>
      <vt:lpstr>Metodika mzdové náklady</vt:lpstr>
      <vt:lpstr>Mzdy - přiklady</vt:lpstr>
      <vt:lpstr>Mzdové listy</vt:lpstr>
      <vt:lpstr>Mzdy - formulář</vt:lpstr>
      <vt:lpstr>Metodika cestovné</vt:lpstr>
      <vt:lpstr>Cestovné - příklad</vt:lpstr>
      <vt:lpstr>Cestovné - formulář</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Administrator</cp:lastModifiedBy>
  <cp:lastPrinted>2012-03-16T13:15:09Z</cp:lastPrinted>
  <dcterms:created xsi:type="dcterms:W3CDTF">2010-12-01T12:22:10Z</dcterms:created>
  <dcterms:modified xsi:type="dcterms:W3CDTF">2020-01-07T07:31:37Z</dcterms:modified>
</cp:coreProperties>
</file>